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AMD 3\Desktop\OBRAS PUBLICAS 2022\1.- CUENTA PUBLICA\4TO TRIEMESTRE\"/>
    </mc:Choice>
  </mc:AlternateContent>
  <bookViews>
    <workbookView xWindow="-120" yWindow="-120" windowWidth="20730" windowHeight="11160" tabRatio="717" activeTab="2"/>
  </bookViews>
  <sheets>
    <sheet name="ANEXO 1" sheetId="1" r:id="rId1"/>
    <sheet name="Instructivo 1" sheetId="2" r:id="rId2"/>
    <sheet name="ANEXO 2" sheetId="5" r:id="rId3"/>
    <sheet name="Instructivo 2" sheetId="6" r:id="rId4"/>
    <sheet name="ANEXO 3" sheetId="7" r:id="rId5"/>
    <sheet name="Instructivo 3" sheetId="8" r:id="rId6"/>
    <sheet name="ANEXO 4" sheetId="9" r:id="rId7"/>
    <sheet name="Instructivo 4" sheetId="10" r:id="rId8"/>
  </sheets>
  <definedNames>
    <definedName name="_xlnm.Print_Area" localSheetId="4">'ANEXO 3'!$A$1:$L$20</definedName>
    <definedName name="_xlnm.Print_Area" localSheetId="6">'ANEXO 4'!$A$1:$P$22</definedName>
    <definedName name="_xlnm.Print_Area" localSheetId="1">'Instructivo 1'!$A$1:$B$32</definedName>
    <definedName name="_xlnm.Print_Area" localSheetId="5">'Instructivo 3'!$A$1:$B$22</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G35" i="5" l="1"/>
  <c r="AM35" i="5"/>
  <c r="AS35" i="5"/>
  <c r="AY35" i="5" l="1"/>
  <c r="AT34" i="5" l="1"/>
  <c r="AT32" i="5"/>
  <c r="AT31" i="5"/>
  <c r="AT30" i="5"/>
  <c r="AT29" i="5"/>
  <c r="AT28" i="5"/>
  <c r="AT12" i="5"/>
  <c r="AT10" i="5"/>
  <c r="AT9" i="5"/>
  <c r="AT8" i="5"/>
  <c r="BF35" i="5"/>
  <c r="BE35" i="5"/>
  <c r="BD35" i="5"/>
  <c r="BC35" i="5"/>
  <c r="AW35" i="5"/>
  <c r="AV35" i="5"/>
  <c r="AU35" i="5"/>
  <c r="AQ35" i="5"/>
  <c r="AP35" i="5"/>
  <c r="AK35" i="5"/>
  <c r="AJ35" i="5"/>
  <c r="AE35" i="5"/>
  <c r="AD35" i="5"/>
  <c r="AC35" i="5"/>
  <c r="Z35" i="5"/>
  <c r="Y35" i="5"/>
  <c r="X35" i="5"/>
  <c r="W35" i="5"/>
  <c r="T35" i="5"/>
  <c r="S35" i="5"/>
  <c r="R35" i="5"/>
  <c r="Q35" i="5"/>
  <c r="P35" i="5"/>
  <c r="BA34" i="5"/>
  <c r="BA35" i="5" l="1"/>
  <c r="BB35" i="5"/>
  <c r="AB26" i="5" l="1"/>
  <c r="AF18" i="5"/>
  <c r="AB18" i="5" s="1"/>
  <c r="AF12" i="5"/>
  <c r="AB12" i="5" s="1"/>
  <c r="AF11" i="5"/>
  <c r="AB11" i="5" s="1"/>
  <c r="V28" i="5"/>
  <c r="V23" i="5"/>
  <c r="V22" i="5"/>
  <c r="V21" i="5"/>
  <c r="V20" i="5"/>
  <c r="V19" i="5"/>
  <c r="V18" i="5"/>
  <c r="V17" i="5"/>
  <c r="V16" i="5"/>
  <c r="V15" i="5"/>
  <c r="V14" i="5"/>
  <c r="V13" i="5"/>
  <c r="V12" i="5"/>
  <c r="V11" i="5"/>
  <c r="V10" i="5"/>
  <c r="O34" i="5"/>
  <c r="O33" i="5"/>
  <c r="O32" i="5"/>
  <c r="O31" i="5"/>
  <c r="O30" i="5"/>
  <c r="O29" i="5"/>
  <c r="O28" i="5"/>
  <c r="O27" i="5"/>
  <c r="O26" i="5"/>
  <c r="O25" i="5"/>
  <c r="O24" i="5"/>
  <c r="O23" i="5"/>
  <c r="O22" i="5"/>
  <c r="O21" i="5"/>
  <c r="O20" i="5"/>
  <c r="O19" i="5"/>
  <c r="O18" i="5"/>
  <c r="O17" i="5"/>
  <c r="O16" i="5"/>
  <c r="O15" i="5"/>
  <c r="O14" i="5"/>
  <c r="O13" i="5"/>
  <c r="O12" i="5"/>
  <c r="O11" i="5"/>
  <c r="O10" i="5"/>
  <c r="O9" i="5"/>
  <c r="AN8" i="5"/>
  <c r="AH8" i="5"/>
  <c r="AB8" i="5"/>
  <c r="V8" i="5"/>
  <c r="O8" i="5"/>
  <c r="AN10" i="5"/>
  <c r="AN9" i="5"/>
  <c r="AH10" i="5"/>
  <c r="AH9" i="5"/>
  <c r="AB34" i="5"/>
  <c r="AB33" i="5"/>
  <c r="AB32" i="5"/>
  <c r="AB31" i="5"/>
  <c r="AB30" i="5"/>
  <c r="AB29" i="5"/>
  <c r="AB28" i="5"/>
  <c r="AB24" i="5"/>
  <c r="AB23" i="5"/>
  <c r="AB22" i="5"/>
  <c r="AB21" i="5"/>
  <c r="AB20" i="5"/>
  <c r="AB19" i="5"/>
  <c r="AB17" i="5"/>
  <c r="AB16" i="5"/>
  <c r="AB15" i="5"/>
  <c r="AB14" i="5"/>
  <c r="AB13" i="5"/>
  <c r="AB10" i="5"/>
  <c r="AB9" i="5"/>
  <c r="AA27" i="5"/>
  <c r="AA25" i="5"/>
  <c r="V34" i="5"/>
  <c r="V33" i="5"/>
  <c r="V32" i="5"/>
  <c r="V29" i="5"/>
  <c r="V30" i="5"/>
  <c r="V31" i="5"/>
  <c r="V26" i="5"/>
  <c r="V24" i="5"/>
  <c r="V9" i="5"/>
  <c r="AN29" i="5"/>
  <c r="AN28" i="5"/>
  <c r="AA35" i="5" l="1"/>
  <c r="AX25" i="5"/>
  <c r="AX35" i="5" s="1"/>
  <c r="AF35" i="5"/>
  <c r="O35" i="5"/>
  <c r="V25" i="5"/>
  <c r="AL35" i="5"/>
  <c r="V27" i="5"/>
  <c r="AB27" i="5"/>
  <c r="AH32" i="5"/>
  <c r="AN32" i="5"/>
  <c r="V35" i="5" l="1"/>
  <c r="AR35" i="5"/>
  <c r="AB25" i="5"/>
  <c r="AB35" i="5" s="1"/>
  <c r="AH28" i="5"/>
  <c r="AH29" i="5"/>
  <c r="AI23" i="5"/>
  <c r="AH23" i="5" s="1"/>
  <c r="AO23" i="5"/>
  <c r="AI22" i="5"/>
  <c r="AH22" i="5" s="1"/>
  <c r="AO22" i="5"/>
  <c r="AI24" i="5"/>
  <c r="AH24" i="5" s="1"/>
  <c r="AO24" i="5"/>
  <c r="AN23" i="5" l="1"/>
  <c r="AT23" i="5"/>
  <c r="AN24" i="5"/>
  <c r="AT24" i="5"/>
  <c r="AN22" i="5"/>
  <c r="AT22" i="5"/>
  <c r="AI25" i="5"/>
  <c r="AH25" i="5" s="1"/>
  <c r="AO25" i="5"/>
  <c r="AI26" i="5"/>
  <c r="AH26" i="5" s="1"/>
  <c r="AO26" i="5"/>
  <c r="AI27" i="5"/>
  <c r="AH27" i="5" s="1"/>
  <c r="AO27" i="5"/>
  <c r="AN25" i="5" l="1"/>
  <c r="AT25" i="5"/>
  <c r="AN26" i="5"/>
  <c r="AT26" i="5"/>
  <c r="AN27" i="5"/>
  <c r="AT27" i="5"/>
  <c r="AI11" i="5"/>
  <c r="AI12" i="5"/>
  <c r="AH12" i="5" s="1"/>
  <c r="AI13" i="5"/>
  <c r="AH13" i="5" s="1"/>
  <c r="AI14" i="5"/>
  <c r="AH14" i="5" s="1"/>
  <c r="AI15" i="5"/>
  <c r="AH15" i="5" s="1"/>
  <c r="AI16" i="5"/>
  <c r="AH16" i="5" s="1"/>
  <c r="AI17" i="5"/>
  <c r="AH17" i="5" s="1"/>
  <c r="AI18" i="5"/>
  <c r="AH18" i="5" s="1"/>
  <c r="AI19" i="5"/>
  <c r="AH19" i="5" s="1"/>
  <c r="AI20" i="5"/>
  <c r="AH20" i="5" s="1"/>
  <c r="AI21" i="5"/>
  <c r="AH21" i="5" s="1"/>
  <c r="AO11" i="5"/>
  <c r="AT11" i="5" s="1"/>
  <c r="AN12" i="5"/>
  <c r="AO13" i="5"/>
  <c r="AO14" i="5"/>
  <c r="AO15" i="5"/>
  <c r="AO16" i="5"/>
  <c r="AO17" i="5"/>
  <c r="AO18" i="5"/>
  <c r="AO19" i="5"/>
  <c r="AO20" i="5"/>
  <c r="AO21" i="5"/>
  <c r="AH30" i="5"/>
  <c r="AH31" i="5"/>
  <c r="AH33" i="5"/>
  <c r="AH34" i="5"/>
  <c r="AN30" i="5"/>
  <c r="AN31" i="5"/>
  <c r="AO33" i="5"/>
  <c r="AN34" i="5"/>
  <c r="AN17" i="5" l="1"/>
  <c r="AT17" i="5"/>
  <c r="AN20" i="5"/>
  <c r="AT20" i="5"/>
  <c r="AN13" i="5"/>
  <c r="AT13" i="5"/>
  <c r="AN21" i="5"/>
  <c r="AT21" i="5"/>
  <c r="AN33" i="5"/>
  <c r="AT33" i="5"/>
  <c r="AN16" i="5"/>
  <c r="AT16" i="5"/>
  <c r="AN19" i="5"/>
  <c r="AT19" i="5"/>
  <c r="AN15" i="5"/>
  <c r="AT15" i="5"/>
  <c r="AN18" i="5"/>
  <c r="AT18" i="5"/>
  <c r="AN14" i="5"/>
  <c r="AT14" i="5"/>
  <c r="AH11" i="5"/>
  <c r="AI35" i="5"/>
  <c r="AN11" i="5"/>
  <c r="AO35" i="5"/>
  <c r="AH35" i="5"/>
  <c r="AN35" i="5" l="1"/>
  <c r="AT35" i="5"/>
</calcChain>
</file>

<file path=xl/comments1.xml><?xml version="1.0" encoding="utf-8"?>
<comments xmlns="http://schemas.openxmlformats.org/spreadsheetml/2006/main">
  <authors>
    <author>Comunitaria 01</author>
  </authors>
  <commentList>
    <comment ref="A9" authorId="0" shapeId="0">
      <text>
        <r>
          <rPr>
            <b/>
            <sz val="9"/>
            <color indexed="81"/>
            <rFont val="Tahoma"/>
            <family val="2"/>
          </rPr>
          <t xml:space="preserve">
NOMBRE DE LA OBRA Y UBICACIÓN. (DEBE SER COMO SE ENCUENTRA CAPTURADA EN LA MIDS)</t>
        </r>
      </text>
    </comment>
  </commentList>
</comments>
</file>

<file path=xl/sharedStrings.xml><?xml version="1.0" encoding="utf-8"?>
<sst xmlns="http://schemas.openxmlformats.org/spreadsheetml/2006/main" count="638" uniqueCount="341">
  <si>
    <r>
      <rPr>
        <b/>
        <sz val="11.5"/>
        <rFont val="Arial Narrow"/>
        <family val="2"/>
      </rPr>
      <t xml:space="preserve">ANEXO 1: REPORTE DE LA APLICACIÓN DE LA DEUDA PÚBLICA ADQUIRIDA PARA INVERSIONES PÚBLICAS PRODUCTIVAS
</t>
    </r>
    <r>
      <rPr>
        <b/>
        <sz val="9.5"/>
        <rFont val="Arial Narrow"/>
        <family val="2"/>
      </rPr>
      <t>MUNICIPIO:     (1)
DEL   (2)   DE   (3)   AL   (2)   DE (3)_ DEL AÑO  _(4)_</t>
    </r>
  </si>
  <si>
    <t>NÚMERO (5)</t>
  </si>
  <si>
    <t>DECRETO LEGISLATIVO</t>
  </si>
  <si>
    <t>TIPO DE OBLIGACIÓN
(8)</t>
  </si>
  <si>
    <t>FECHA DE CONTRATACIÓN
(9)</t>
  </si>
  <si>
    <t>PLAZO PACTADO (10)</t>
  </si>
  <si>
    <r>
      <rPr>
        <b/>
        <sz val="10"/>
        <rFont val="Arial Narrow"/>
        <family val="2"/>
      </rPr>
      <t xml:space="preserve">TASA DE INTERÉS PACTADA </t>
    </r>
    <r>
      <rPr>
        <b/>
        <sz val="9.5"/>
        <rFont val="Arial Narrow"/>
        <family val="2"/>
      </rPr>
      <t>(11)</t>
    </r>
  </si>
  <si>
    <r>
      <rPr>
        <b/>
        <sz val="10"/>
        <rFont val="Arial Narrow"/>
        <family val="2"/>
      </rPr>
      <t xml:space="preserve">GARANTÍA OTORGADA </t>
    </r>
    <r>
      <rPr>
        <b/>
        <sz val="9"/>
        <rFont val="Arial Narrow"/>
        <family val="2"/>
      </rPr>
      <t>(12)</t>
    </r>
  </si>
  <si>
    <t>DESTINO (13)</t>
  </si>
  <si>
    <r>
      <t>ACREEDOR, PROVEEDOR O</t>
    </r>
    <r>
      <rPr>
        <b/>
        <sz val="10"/>
        <color rgb="FF131313"/>
        <rFont val="Arial Narrow"/>
        <family val="2"/>
      </rPr>
      <t xml:space="preserve"> </t>
    </r>
    <r>
      <rPr>
        <b/>
        <sz val="10"/>
        <rFont val="Arial Narrow"/>
        <family val="2"/>
      </rPr>
      <t>CONTRATISTA (14)</t>
    </r>
  </si>
  <si>
    <t>MONTO ORIGINAL CONTRATADO</t>
  </si>
  <si>
    <t>AM0RTlZACIÓN MENSUAL
(17)</t>
  </si>
  <si>
    <t>IMPORTE AMORTIZADO</t>
  </si>
  <si>
    <r>
      <rPr>
        <b/>
        <sz val="10"/>
        <rFont val="Arial Narrow"/>
        <family val="2"/>
      </rPr>
      <t>SALDO
(20)</t>
    </r>
  </si>
  <si>
    <t>NÚMERO (6)</t>
  </si>
  <si>
    <t>FECHA DE
PUBLlCACIÓN (7)</t>
  </si>
  <si>
    <t>CAPITAL (15)</t>
  </si>
  <si>
    <t>INTERESES (16)</t>
  </si>
  <si>
    <t>CAPITAL  (18)</t>
  </si>
  <si>
    <t>INTERESES
(19)</t>
  </si>
  <si>
    <t>TOTALES:</t>
  </si>
  <si>
    <r>
      <t xml:space="preserve">NOTAS:
</t>
    </r>
    <r>
      <rPr>
        <sz val="8"/>
        <rFont val="Arial Narrow"/>
        <family val="2"/>
      </rPr>
      <t>(25)</t>
    </r>
  </si>
  <si>
    <r>
      <t xml:space="preserve">PRESIDENTE MUNICIPAL
</t>
    </r>
    <r>
      <rPr>
        <b/>
        <sz val="8.5"/>
        <rFont val="Arial Narrow"/>
        <family val="2"/>
      </rPr>
      <t xml:space="preserve">(26)                                                                                               </t>
    </r>
  </si>
  <si>
    <t>SÍNDICO   (27)</t>
  </si>
  <si>
    <t xml:space="preserve">CONTRALOR MUNICIPAL (29)
</t>
  </si>
  <si>
    <t>1/1</t>
  </si>
  <si>
    <r>
      <rPr>
        <sz val="8.5"/>
        <rFont val="Arial"/>
        <family val="2"/>
      </rPr>
      <t>Identificador</t>
    </r>
  </si>
  <si>
    <r>
      <rPr>
        <sz val="8.5"/>
        <rFont val="Arial"/>
        <family val="2"/>
      </rPr>
      <t>Descripción</t>
    </r>
  </si>
  <si>
    <r>
      <rPr>
        <sz val="8.5"/>
        <rFont val="Arial"/>
        <family val="2"/>
      </rPr>
      <t>Anotar con letra el mes del trimestre o ejercicio fiscal, según corresponda;</t>
    </r>
  </si>
  <si>
    <r>
      <rPr>
        <sz val="8.5"/>
        <rFont val="Arial"/>
        <family val="2"/>
      </rPr>
      <t>Escribir con número el ejercicio fiscal de que se trate;</t>
    </r>
  </si>
  <si>
    <r>
      <rPr>
        <sz val="8.5"/>
        <rFont val="Arial"/>
        <family val="2"/>
      </rPr>
      <t>Anotar el número consecutivo de acuerdo a las obligaciones relacionadas;</t>
    </r>
  </si>
  <si>
    <r>
      <rPr>
        <sz val="8.5"/>
        <rFont val="Arial"/>
        <family val="2"/>
      </rPr>
      <t>Indicar la fecha en la que se contrató la deuda de acuerdo al formado DD/MM/AAAA;</t>
    </r>
  </si>
  <si>
    <r>
      <rPr>
        <sz val="8.5"/>
        <rFont val="Arial"/>
        <family val="2"/>
      </rPr>
      <t xml:space="preserve">Indicar en porcentaje, la tasa de interés mensual </t>
    </r>
    <r>
      <rPr>
        <sz val="8.5"/>
        <color rgb="FF0F0F0F"/>
        <rFont val="Arial"/>
        <family val="2"/>
      </rPr>
      <t xml:space="preserve">a </t>
    </r>
    <r>
      <rPr>
        <sz val="8.5"/>
        <rFont val="Arial"/>
        <family val="2"/>
      </rPr>
      <t>la que se contrató la obligación;</t>
    </r>
  </si>
  <si>
    <r>
      <rPr>
        <sz val="8.5"/>
        <rFont val="Arial"/>
        <family val="2"/>
      </rPr>
      <t>Indicar con claridad los bienes o derechos otorgados en garantia;</t>
    </r>
  </si>
  <si>
    <r>
      <rPr>
        <sz val="8.5"/>
        <rFont val="Arial"/>
        <family val="2"/>
      </rPr>
      <t>Señalar con número el monto de la deuda contraída, refriéndose exclusivamente al capital;</t>
    </r>
  </si>
  <si>
    <r>
      <rPr>
        <sz val="8.5"/>
        <rFont val="Arial"/>
        <family val="2"/>
      </rPr>
      <t>Señalar con número el monto de la deuda contraída, refriéndose exclusivamente a los intereses;</t>
    </r>
  </si>
  <si>
    <r>
      <rPr>
        <sz val="8.5"/>
        <rFont val="Arial"/>
        <family val="2"/>
      </rPr>
      <t>Señalar con número, el importe de la amortización mensual pactada, refriéndose exclusivamente al capital;</t>
    </r>
  </si>
  <si>
    <r>
      <rPr>
        <sz val="8.5"/>
        <rFont val="Arial"/>
        <family val="2"/>
      </rPr>
      <t>Senalar el monto del capital que fue pagado durante el trimestre o ejercicio fiscal, según corresponda;</t>
    </r>
  </si>
  <si>
    <r>
      <rPr>
        <sz val="8.5"/>
        <rFont val="Arial"/>
        <family val="2"/>
      </rPr>
      <t>Señalar el monto de los intereses pagados durante el trimestre o ejercicio fiscal, según corresponda;</t>
    </r>
  </si>
  <si>
    <r>
      <rPr>
        <sz val="8.5"/>
        <rFont val="Arial"/>
        <family val="2"/>
      </rPr>
      <t>Anotar la suma de la amortización mensual correspondiente a los diferentes compromisos contraídos;</t>
    </r>
  </si>
  <si>
    <r>
      <rPr>
        <sz val="8.5"/>
        <rFont val="Arial"/>
        <family val="2"/>
      </rPr>
      <t>Anotar el nombre del Contralor Municipal, y plasmar su firma.</t>
    </r>
  </si>
  <si>
    <t>_(9)_</t>
  </si>
  <si>
    <t>CANTIDAD</t>
  </si>
  <si>
    <t>_(10)_</t>
  </si>
  <si>
    <t>_(11)_</t>
  </si>
  <si>
    <t>_(12)_</t>
  </si>
  <si>
    <t>_(13)_</t>
  </si>
  <si>
    <t>_(14)_</t>
  </si>
  <si>
    <t>_(15)_</t>
  </si>
  <si>
    <t>_(16)_</t>
  </si>
  <si>
    <t>_(17)_</t>
  </si>
  <si>
    <t>_(18)_</t>
  </si>
  <si>
    <t>ESPECIFICACIONES:</t>
  </si>
  <si>
    <t>GENERALES</t>
  </si>
  <si>
    <t>METAS</t>
  </si>
  <si>
    <t>FUENTE DE FINANCIAMIENTO</t>
  </si>
  <si>
    <t>CONAC</t>
  </si>
  <si>
    <t>ESTRUCTURA FINANCIERA APROBADA (momento contable del aprobado)</t>
  </si>
  <si>
    <t>ESTRUCTURA FINANCIERA MODIFICADA (momento contable del modificado)</t>
  </si>
  <si>
    <t>ESTRUCTURA FINANCIERA COMPROMETIDA (momento contable del comprometido)</t>
  </si>
  <si>
    <t>ESTRUCTURA FINANCIERA DEVENGADA (momento contable del devengado)</t>
  </si>
  <si>
    <t>ESTRUCTURA FINANCIERA EJERCIDA (momento contable del ejercido)</t>
  </si>
  <si>
    <t>ESTRUCTURA FINANCIERA PAGADA (momento contable del pagado)</t>
  </si>
  <si>
    <t xml:space="preserve">                              ESTRUCTURA FINANCIERA POR EJERCER                                                                                                                                                                         Obras "No" Concluidas en el trimestre o en el ejercicio. (Se autoriza en el ejercicio la aplicación del recurso faltante para el siguiente ejercicio fiscal) </t>
  </si>
  <si>
    <t xml:space="preserve">NOMBRE DE LA OBRA </t>
  </si>
  <si>
    <t xml:space="preserve">MUNICIPIO </t>
  </si>
  <si>
    <t>LOCALIDAD</t>
  </si>
  <si>
    <t xml:space="preserve">MODALIDAD DE EJECUCIÓN </t>
  </si>
  <si>
    <t>TIPO</t>
  </si>
  <si>
    <t>CANTIDAD / UNIDAD</t>
  </si>
  <si>
    <t>BENEFICIARIOS</t>
  </si>
  <si>
    <t>No.</t>
  </si>
  <si>
    <t>DESCRIPCIÓN</t>
  </si>
  <si>
    <t xml:space="preserve">COG  </t>
  </si>
  <si>
    <t xml:space="preserve">UR  </t>
  </si>
  <si>
    <t xml:space="preserve">CUENTA CONTABLE  </t>
  </si>
  <si>
    <t>OBRA CAPITALIZABLE</t>
  </si>
  <si>
    <t>NÚMERO Y FECHA DE ACTA DEL AYUNTAMIENTO (aprobado)</t>
  </si>
  <si>
    <t xml:space="preserve">MONTO TOTAL (aprobado) </t>
  </si>
  <si>
    <t>INGRESOS DE FUENTE LOCAL                     (aprobado)</t>
  </si>
  <si>
    <t>PARTICIPACIONES (aprobado)</t>
  </si>
  <si>
    <t>APORTACIONES (aprobado)</t>
  </si>
  <si>
    <t>RECURSOS FEDERALES CONVENIDOS (aprobado)</t>
  </si>
  <si>
    <t>RECURSOS ESTATALES (aprobado)</t>
  </si>
  <si>
    <t>NÚMERO Y FECHA DE ACTA DEL AYUNTAMIENTO (modificado)</t>
  </si>
  <si>
    <t>MONTO TOTAL     (modificado)</t>
  </si>
  <si>
    <t>INGRESOS DE FUENTE LOCAL            (modificado)</t>
  </si>
  <si>
    <t>PARTICIPACIONES (modificado)</t>
  </si>
  <si>
    <t>APORTACIONES (modificado)</t>
  </si>
  <si>
    <t>RECURSOS FEDERALES CONVENIDOS     (modificado)</t>
  </si>
  <si>
    <t>RECURSOS ESTATALES (modificado)</t>
  </si>
  <si>
    <t>MONTO TOTAL (comprometido)</t>
  </si>
  <si>
    <t>INGRESOS DE FUENTE LOCAL       (comprometido)</t>
  </si>
  <si>
    <t>PARTICIPACIONES (comprometido)</t>
  </si>
  <si>
    <t>APORTACIONES (comprometido)</t>
  </si>
  <si>
    <t>RECURSOS FEDERALES CONVENIDOS (comprometido)</t>
  </si>
  <si>
    <t>RECURSOS ESTATALES (comprometido)</t>
  </si>
  <si>
    <t>MONTO TOTAL      (devengado)</t>
  </si>
  <si>
    <t>INGRESOS DE FUENTE LOCAL              (devengado)</t>
  </si>
  <si>
    <t>PARTICIPACIONES (devengado)</t>
  </si>
  <si>
    <t>APORTACIONES (devengado)</t>
  </si>
  <si>
    <t>RECURSOS FEDERALES CONVENIDOS       (devengado)</t>
  </si>
  <si>
    <t>RECURSOS ESTATALES (devengado)</t>
  </si>
  <si>
    <t>MONTO TOTAL        (ejercido)</t>
  </si>
  <si>
    <t>INGRESOS DE FUENTE LOCAL                 (ejercido)</t>
  </si>
  <si>
    <t>PARTICIPACIONES (ejercido)</t>
  </si>
  <si>
    <t>APORTACIONES (ejercido)</t>
  </si>
  <si>
    <t>RECURSOS FEDERALES CONVENIDOS         (ejercido)</t>
  </si>
  <si>
    <t>RECURSOS ESTATALES (ejercido)</t>
  </si>
  <si>
    <t>MONTO TOTAL         (pagado)</t>
  </si>
  <si>
    <t>INGRESOS DE FUENTE LOCAL                  (pagado)</t>
  </si>
  <si>
    <t>PARTICIPACIONES (pagado)</t>
  </si>
  <si>
    <t>APORTACIONES (pagado)</t>
  </si>
  <si>
    <t>RECURSOS FEDERALES CONVENIDOS (pagado)</t>
  </si>
  <si>
    <t>RECURSOS ESTATALES (pagado)</t>
  </si>
  <si>
    <t>NÚMERO Y FECHA DE ACTA DEL AYUNTAMIENTO          (por ejercer)</t>
  </si>
  <si>
    <t>MONTO TOTAL       (por ejercer)</t>
  </si>
  <si>
    <t>INGRESOS DE FUENTE LOCAL                          (por ejercer)</t>
  </si>
  <si>
    <t>PARTICIPACIONES          (por ejercer)</t>
  </si>
  <si>
    <t>APORTACIONES           (por ejercer)</t>
  </si>
  <si>
    <t>RECURSOS FEDERALES CONVENIDOS              (por ejercer)</t>
  </si>
  <si>
    <t>RECURSOS ESTATALES        (por ejercer)</t>
  </si>
  <si>
    <t>_(5)_</t>
  </si>
  <si>
    <t>_(8)_</t>
  </si>
  <si>
    <t>SUMA</t>
  </si>
  <si>
    <t xml:space="preserve">NOTAS: </t>
  </si>
  <si>
    <t>CONTRALOR MUNICIPAL</t>
  </si>
  <si>
    <t>DIRECTOR DE OBRAS PÚBLICAS Y URBANISMO</t>
  </si>
  <si>
    <t>"Bajo protesta de decir verdad, declaramos que este reporte y sus notas son razonablemente correctos, y son responsabilidad del emisor."</t>
  </si>
  <si>
    <t>A. Incluir los trabajos relacionados a la obra pública conforme al artículo 2° de la Ley de Obra Pública y Servicios Relacionados con la Misma para el Estado de Michoacán de Ocampo y sus Municipios, aun cuando no se tengan registrados en el capítulo 6000, incluyendo los momentos contables considerados en la Cuenta Pública</t>
  </si>
  <si>
    <t>B. El llenado de este formato debe realizarse con tipo de letra Arial Narrow;</t>
  </si>
  <si>
    <t>Identificador</t>
  </si>
  <si>
    <t>Descripcion</t>
  </si>
  <si>
    <t>Anotar  el nombre del Municipio o en su caso, el nombre del Organismo Operador  y especificar el Municipio al que pertenece, según se trate;</t>
  </si>
  <si>
    <t>Anotar con número el dia y año y con letra el mes del periodo que comprenda la información, ya sea del Trimestre o ejercicio fiscal, segúr corresponda;</t>
  </si>
  <si>
    <t>Anotar el nombre que corresponda a la obra pública;</t>
  </si>
  <si>
    <t>Anotar el nombre del Municipio al que corresponda la Obra Pública;</t>
  </si>
  <si>
    <t>Anotar el nombre de la Localidad a la que corresponda la Obra Pública;</t>
  </si>
  <si>
    <t>Anotar el tipo de la Modalidad en la que se ejecutó la Obra Pública, ya sea por Administración Directa o Contratada;</t>
  </si>
  <si>
    <t>Anotar las metas programadas de la inversión pública, ya sea en cantidad o unidad;</t>
  </si>
  <si>
    <t>Anotar el número o clave de la fuenle de financiamiento;</t>
  </si>
  <si>
    <t>Anotar el concepto o descripción de dicha fuente de financiamiento;</t>
  </si>
  <si>
    <t>Anotar el número de la partida del gaslo que corresponda  al Clasificador por Objeto del Gasto, emitido por el Consejo Nacional  de Armonización Contable;</t>
  </si>
  <si>
    <t>Anotar el nombre de la Unidad Responsable a la que corresponda el gasto de la inversión pública;</t>
  </si>
  <si>
    <t>Anotar si la Obra Pública es capitalizable o no; es decir, si la Obra Pública fomará parte del patrimonio del Municipio o en su caso de Organismo Operador;</t>
  </si>
  <si>
    <t>Anotar el número y fecha de Acta del Ayuntamiento o del Organismo Operador en la columna del aprobado y del modificado, asi mismo en el apartado de por ejercer;</t>
  </si>
  <si>
    <t>Anotar el monto total en cada momento contable,  que resulta  de la suma de ingresos  de fuente local, participaciones, aportaciones, recursos  federales  convenidos  y recursos  estatales,  en cada uno de los  momentos  contables  ya sea del  aprobado,  comprometido devengado, ejercido y pagado, así como,  el monto total en el apartado de por ejercer;</t>
  </si>
  <si>
    <t>Anotar el monto de las participaciones obtenidas por el Municipio o en su caso Organismo Operador, en la columna que corresponda a la Descripción del momento contable ya sea del aprobado, comprometido, devengado, ejercido y pagado, asi como, el monto por ejercer segun corresponda;</t>
  </si>
  <si>
    <t>Anotar el monto de las aportaciones obtenidas por el Municipio o en su caso Organismo Operador, en la columna que corresponda a la Descripción del momento contable ya sea del aprobado, comprometido, devengado, ejercido y pagado, asi como, el monto por ejercer segun corresponda;</t>
  </si>
  <si>
    <t>Anotar el monto  de los recursos  federales  convenidos  por el Municipio  o en  su caso  del  Organismo  Operador,  en  la columna  que corresponda  a la descripción del momento contable, ya sea del aprobado, comprometido,  devengado, ejercido y pagado,  así como, el monto por ejercer, segun corresponda;</t>
  </si>
  <si>
    <t>Anotar el monto de los recursos de origen estalal obtenidos por el Municipio o en su caso por el Organismo Operador, en la columna que orresponda a la descripción del momento contable, ya sea, aprobado, comprometido, devengado, ejercido y pagado, asi como, el monto por ejercer, segun corresponda;</t>
  </si>
  <si>
    <t>Anotar la suma de la columna correspondiente;</t>
  </si>
  <si>
    <t>Anotar nombre del Contralor Municipal  y plasmar fima; y,</t>
  </si>
  <si>
    <t>Anotar el nombre del Director der Obras Públicas del Municipio o del Organismo Operador en su caso y plasmar firma.</t>
  </si>
  <si>
    <r>
      <rPr>
        <sz val="8.5"/>
        <rFont val="Arial"/>
        <family val="2"/>
      </rPr>
      <t xml:space="preserve">MUNICIPIO:   (1)
</t>
    </r>
    <r>
      <rPr>
        <sz val="8.5"/>
        <rFont val="Arial"/>
        <family val="2"/>
      </rPr>
      <t>DEL   (2)  DE (3)  AL  (2)  DE_(3)_ DEL AÑO _(4)</t>
    </r>
  </si>
  <si>
    <t>UNIDAD PROGRAMÁTICA PRESUPUESTARIA</t>
  </si>
  <si>
    <t>UNIDAD RESPONSABLE</t>
  </si>
  <si>
    <t>NOMBRE DEL PROGRAMA</t>
  </si>
  <si>
    <t>OBJETIVO GENERAL DEL PROGRAMA</t>
  </si>
  <si>
    <t>PRESUPUESTO DE EGRESOS POR PROGRAMA</t>
  </si>
  <si>
    <t>VlNCULAClÓN</t>
  </si>
  <si>
    <t>IMPORTE APROBADO</t>
  </si>
  <si>
    <t>IMPORTE DEVENGADO</t>
  </si>
  <si>
    <t>PRIORIDAD PARA EL DESARROLLO</t>
  </si>
  <si>
    <t>OBJETIVO DEL PLAN MUNICIPAL DE DESARROLLO</t>
  </si>
  <si>
    <t>OBJETIVO DEL PLAN ESTATAL DESARROLLO</t>
  </si>
  <si>
    <t>OBJETIVO DEL PLAN NACIONAL DE DESARROLLO</t>
  </si>
  <si>
    <t>_(7)_</t>
  </si>
  <si>
    <r>
      <rPr>
        <sz val="8.5"/>
        <rFont val="Arial"/>
        <family val="2"/>
      </rPr>
      <t>NOTAS: _(15)_</t>
    </r>
  </si>
  <si>
    <t>SÍNDICO
_(17)_</t>
  </si>
  <si>
    <r>
      <rPr>
        <sz val="8.5"/>
        <rFont val="Arial"/>
        <family val="2"/>
      </rPr>
      <t xml:space="preserve">TESORERO MUNICIPAL
</t>
    </r>
    <r>
      <rPr>
        <sz val="8.5"/>
        <rFont val="Arial"/>
        <family val="2"/>
      </rPr>
      <t>_(18)_</t>
    </r>
  </si>
  <si>
    <r>
      <rPr>
        <sz val="8.5"/>
        <rFont val="Arial"/>
        <family val="2"/>
      </rPr>
      <t xml:space="preserve">CONTRALOR MUNICIPAL
</t>
    </r>
    <r>
      <rPr>
        <sz val="8.5"/>
        <rFont val="Arial"/>
        <family val="2"/>
      </rPr>
      <t>_(19)_</t>
    </r>
  </si>
  <si>
    <t xml:space="preserve"> 1/1</t>
  </si>
  <si>
    <t>Indicador</t>
  </si>
  <si>
    <t>Descripción</t>
  </si>
  <si>
    <t>Enuncie el Nombre oficial del Municipio o en su caso del organismo operador;</t>
  </si>
  <si>
    <t>Especifique con número el día de la fecha del periodo que reportará, ya sea trimestral o anual;</t>
  </si>
  <si>
    <t>Especifique con letra el mes de la fecha del periodo que reportará ya sea trimestral o anual;</t>
  </si>
  <si>
    <t>Especifique el número del año del periodo que reportara;</t>
  </si>
  <si>
    <t>Especifique el nombre de la Unidad Programática Presupuestaria de la cual depende la Unidad Responsable del Programa;</t>
  </si>
  <si>
    <t>Especifique el nombre de la Unidad Responsable que deberá responder por los resultados del programa;</t>
  </si>
  <si>
    <t>Especifique el Nombre Común por el cual se conoce al Programa;</t>
  </si>
  <si>
    <t>Enuncie el Objetivo general del programa, el cual deberá especificar claramente el fin al que se desea Pegar mediante su implementación;</t>
  </si>
  <si>
    <t>Importe Autorizado Inicial en el Presupuesto de Egresos para el programa específico;</t>
  </si>
  <si>
    <t>Importe del Presupuesto de Egresos en el momento contable Devengado para el programa específico;</t>
  </si>
  <si>
    <t>Texto específico de la Prioridad del desarrollo establecida en el Plan Municipal de Desarrollo, en los términos del Artículo 139 de la Ley Organica Municipal del Estado de Michoacán de Ocampo, a la cual contribuye el programa;</t>
  </si>
  <si>
    <t>Texto específico del Objetivo del Plan Municipal de Desarrollo al cual contribuye el programa;</t>
  </si>
  <si>
    <r>
      <t xml:space="preserve">Texto específico del Objetivo del  Plan Estatal de Desarrollo </t>
    </r>
    <r>
      <rPr>
        <sz val="10"/>
        <color rgb="FF0E0E0E"/>
        <rFont val="Arial Narrow"/>
        <family val="2"/>
      </rPr>
      <t xml:space="preserve">al </t>
    </r>
    <r>
      <rPr>
        <sz val="10"/>
        <rFont val="Arial Narrow"/>
        <family val="2"/>
      </rPr>
      <t>cual contribuye el programa;</t>
    </r>
  </si>
  <si>
    <t>Texto específico del Objetivo del  Plan Nacional de Desarrollo al cual contribuye el programa;</t>
  </si>
  <si>
    <t>Anotar las notas aclaratorias que resulten convenientes;</t>
  </si>
  <si>
    <t>Anotar el nombre del Presidente Municipal, y plasmar su firma;</t>
  </si>
  <si>
    <t>Anotar el nombre del Síndico, y plasmar su firma;</t>
  </si>
  <si>
    <t>Anotar el nombre del Tesorero Municipal, y plasmar su firma;</t>
  </si>
  <si>
    <t>Anotar el nombre del Contralor Municipal, y plasmar su firma.</t>
  </si>
  <si>
    <r>
      <rPr>
        <sz val="10.5"/>
        <rFont val="Arial"/>
        <family val="2"/>
      </rPr>
      <t>NOTA: Plasmar nombres y firmas de las autoridades del Organismo Operador en su caso.</t>
    </r>
  </si>
  <si>
    <r>
      <rPr>
        <sz val="8"/>
        <rFont val="Arial Narrow"/>
        <family val="2"/>
      </rPr>
      <t>MUNICIPIO: _(1)_
DEL _(2)_ DE   (3)      AL    (2)   DE _(3)    DEL AÑO   (4)</t>
    </r>
  </si>
  <si>
    <t>PROGRAMA</t>
  </si>
  <si>
    <t>ORIGEN DEL RECURSO</t>
  </si>
  <si>
    <t>INDICADOR</t>
  </si>
  <si>
    <t>UNIDAD DE MEDIDA</t>
  </si>
  <si>
    <t>META PROGRAMADA</t>
  </si>
  <si>
    <t>IMPORTE AUTORIZADO</t>
  </si>
  <si>
    <t>META REALIZADA</t>
  </si>
  <si>
    <t>% DEL CUMPLIMIENTO DE LA META</t>
  </si>
  <si>
    <t>_(6)_</t>
  </si>
  <si>
    <t>NOTAS: _(19)_</t>
  </si>
  <si>
    <t>SÍNDICO
_(21)_</t>
  </si>
  <si>
    <t>TESORERO MUNICIPAL
_(22)_</t>
  </si>
  <si>
    <t xml:space="preserve">Descripción
</t>
  </si>
  <si>
    <t>Especifique con número el día de la fecha del periodo que reportará;</t>
  </si>
  <si>
    <t>Especifique con letra el mes del período que  reportará;</t>
  </si>
  <si>
    <t>Especifique el año del periodo que reportara;</t>
  </si>
  <si>
    <t>Anotar el nombre de la Unidad Programática Presupuestaria;</t>
  </si>
  <si>
    <t>Especifique la Unidad Responsable que deberá responder por los resultados del programa;</t>
  </si>
  <si>
    <t>Especificar si se trata de recursos de origen Federal, Estatal, Municipal etc;</t>
  </si>
  <si>
    <t>Señalar  la expresión cuantitativa o, en su caso, cualitativa que proporcione un medio sencillo y fiable para medir logros, reflejar los cambios vinculados con las acciones del programa, monitorear y evaluar sus resultados;</t>
  </si>
  <si>
    <t>Señalar el nivel del logro esperado, es decir, la meta programada;</t>
  </si>
  <si>
    <t>Señalar el nivel de logro alcanzado;</t>
  </si>
  <si>
    <t xml:space="preserve">Expresar de manera porcentual la relación de la meta programada respecto de la meta realizada en los terminos del nivel de logro esperado respecto al alcanzado;
</t>
  </si>
  <si>
    <t>Especificar la población objetivo a la cual se dirige el programa. (Adultos, niños, mujeres, servidores públicos, etc);</t>
  </si>
  <si>
    <t>Indicar la cantidad absoluta de beneficiarios;</t>
  </si>
  <si>
    <t>Anotar las notas aclaratorias que se consideren necesarias;</t>
  </si>
  <si>
    <t>Anotar el nombre del Tesorero Municipal, y plasmar su firma; y,</t>
  </si>
  <si>
    <t>D. El llenado de este formato debe llenarse con el Instructivo 2</t>
  </si>
  <si>
    <t>Anotar si se trata de Obra Pública, Proyecto, Servicio u Otro;</t>
  </si>
  <si>
    <t>Anotar dentro de la columna de metas el número de beneficiarios;</t>
  </si>
  <si>
    <t>Anotar  el número de la cuenta contable que se haya afeclado durante el registro de la inversión pública;</t>
  </si>
  <si>
    <t>Anotar el monto de los ingresos de fuente local, es decir los obtenidos por el Municiplo o en su caso del Organismo Operador, ya sea por Concepto de ingresos fiscales, financiamientos, venta de bienes y servicios, otros diversos o no inherentes a la operación, en la columna que corresponda a la descripción del momento contable, ya sea del aprobado, comprometido, devengado, ejercido y pagado, así como el monto por ejecer, segun corresponda;</t>
  </si>
  <si>
    <t>Anotar las aclaraciones que se consideren pertinentes relativas a la información que se plasma en el formato;</t>
  </si>
  <si>
    <t>Anotar  nombre del Presidente Municipal o del Director del Organismo Operador en su caso, y plasmar firma;</t>
  </si>
  <si>
    <t>Enuncie el nombre oficial del Municipio o en su caso del organismo operador;</t>
  </si>
  <si>
    <t>Especifique el nombre Común por el cual se conoce al Programa;</t>
  </si>
  <si>
    <t>NOTA: En caso de tratarse de Organismo Operador Plasmar nombre y firmas de las autoridades correspondientes.</t>
  </si>
  <si>
    <t>Señalar el monto pendiente de cubrir al mes del trimestre o ejercicio fiscal, según corresponda;</t>
  </si>
  <si>
    <t>Anotar el nombre del Municipio o en su caso, el nombre del Organismo Operador  y especificar el Municipio al que pertenece, según se trate;</t>
  </si>
  <si>
    <t>INSTRUCTIVO 1 REPORTE DE LA APLICACIÓN DE LA DEUDA PUBLICA ADQUIRIDA PARA INVERSIONES PÚBLICAS PRODUCTIVAS</t>
  </si>
  <si>
    <t>NOTA: Anotar nombre y firma de las autoridades correspondiente al Organismo Operador, en su caso.</t>
  </si>
  <si>
    <t>Anotar con número el día del periodo trimestral o anual según trate;</t>
  </si>
  <si>
    <t>Indicar el número del Decreto emitido por el Congreso del Estado, donde se aprobó la contratación de la deuda;</t>
  </si>
  <si>
    <t>Indicar la fecha de la publicación en el Periódico Oficial del Gobierno Constitucional del Estado de Michoacán de Ocampo, del Decreto referido, de acuerdo al formato DD/MM/AAAA;</t>
  </si>
  <si>
    <r>
      <rPr>
        <sz val="8.5"/>
        <rFont val="Arial"/>
        <family val="2"/>
      </rPr>
      <t xml:space="preserve">Especifcar el tipo de obligación contratada, de acuerdo a la siguiente clasificación:
Títulos y Valores </t>
    </r>
    <r>
      <rPr>
        <sz val="8.5"/>
        <color rgb="FF0E0E0E"/>
        <rFont val="Arial"/>
        <family val="2"/>
      </rPr>
      <t xml:space="preserve">de </t>
    </r>
    <r>
      <rPr>
        <sz val="8.5"/>
        <rFont val="Arial"/>
        <family val="2"/>
      </rPr>
      <t>la deuda pública interna a largo plazo,
Préstamos de la deuda pública interna a largo plazo, arrendamiento financiero;</t>
    </r>
  </si>
  <si>
    <t>Especificar el número de meses del plazo al cual se contrató la obligación;</t>
  </si>
  <si>
    <t>Indicar con claridad el fin, destino u objeto para el que se contrajo la deuda;</t>
  </si>
  <si>
    <t>Anotar el nombre del acreedor, proveedor o contratista con el que se contrató la deuda, trátese de banca de desarrollo, banca comercial instituciones nacionales auxiliares de crédito y/o sector privado;</t>
  </si>
  <si>
    <t>Señalar con número, el monto pendiente de cubrir, resultante de restar al monto original contratado, el importe acumulado de los pagos
efectuados desde la fecha de contratación;</t>
  </si>
  <si>
    <r>
      <rPr>
        <sz val="8.5"/>
        <rFont val="Arial"/>
        <family val="2"/>
      </rPr>
      <t xml:space="preserve">Señalar la suma del capital derivado del lotal de los compromisos adquiridos, que fue pagado durante el trimestre </t>
    </r>
    <r>
      <rPr>
        <sz val="8.5"/>
        <color rgb="FF111111"/>
        <rFont val="Arial"/>
        <family val="2"/>
      </rPr>
      <t xml:space="preserve">o </t>
    </r>
    <r>
      <rPr>
        <sz val="8.5"/>
        <rFont val="Arial"/>
        <family val="2"/>
      </rPr>
      <t>ejercicio fiscal, según corresponda;</t>
    </r>
  </si>
  <si>
    <t>Señalar la suma de los intereres pagados, derivados del tolal de los compromisos adquiridos, durante el trimestre o ejercicio fiscal, según corresponda;</t>
  </si>
  <si>
    <t>De ser el caso, incluir las notas que se considere conveniente para clarificar la información contenida en el reporte. En caso de no haber contraído deuda pública, anotar en este espacio la leyenda "NO APLICA";</t>
  </si>
  <si>
    <t>Expresar de manera concreta la forma en que se quiere expresar el resultado de la medición al aplicar el indicador;</t>
  </si>
  <si>
    <t>Enuncie el Objetivo general del programa, el cual deberá especificar claramente el fin al que se desea llegar con la implementación del mismo;</t>
  </si>
  <si>
    <t>Anotar el nombre del Síndico, y plasmar su frma;</t>
  </si>
  <si>
    <t>CONTRALOR MUNICIPAL                                                                  (ELABORÓ)                                                                                                                         _(23)_</t>
  </si>
  <si>
    <r>
      <rPr>
        <b/>
        <sz val="10"/>
        <rFont val="Arial Narrow"/>
        <family val="2"/>
      </rPr>
      <t>TESORERO MUNICIPAL
(</t>
    </r>
    <r>
      <rPr>
        <b/>
        <sz val="8"/>
        <rFont val="Arial Narrow"/>
        <family val="2"/>
      </rPr>
      <t>ELABORÓ) (28)</t>
    </r>
  </si>
  <si>
    <t xml:space="preserve">(ELABORÓ)  </t>
  </si>
  <si>
    <t>ANEXO 2: RELACIÓN DE OBRAS EJECUTADAS</t>
  </si>
  <si>
    <t>INSTRUCTIVO 2 RELACIÓN DE OBRAS EJECUTADAS</t>
  </si>
  <si>
    <t>C. Se recomienda que para el llenado de este formato, lo efectúe el personal de la Dirección de Obras Públicas y/o personal responsable;</t>
  </si>
  <si>
    <t>ANEXO 3: VINCULACIÓN DE OBJETIVOS</t>
  </si>
  <si>
    <t xml:space="preserve">
ESPECIFICACIÓNES:
A. El llenado de este formato debe realizarse utilizando el Instructivo 3.
B. El llenado de este formato debe realizarse con tipo de letra Arial Narfow.
</t>
  </si>
  <si>
    <r>
      <t>INSTRUCTIVO 3</t>
    </r>
    <r>
      <rPr>
        <sz val="11.5"/>
        <color rgb="FF212121"/>
        <rFont val="Arial"/>
        <family val="2"/>
      </rPr>
      <t xml:space="preserve"> </t>
    </r>
    <r>
      <rPr>
        <sz val="11.5"/>
        <rFont val="Arial"/>
        <family val="2"/>
      </rPr>
      <t>VINCULACIÓN DE OBJETIVOS</t>
    </r>
  </si>
  <si>
    <t>ANEXO 4: INFORME DEL AVANCE PROGRAMÁTICO  PRESUPUESTARIO</t>
  </si>
  <si>
    <t xml:space="preserve">
ESPECIFICACIÓNES:
A. El llenado de este formato debe realizarse utilizando el Instructivo 4.
B. El llenado de este formato debe realizarse con tipo de letra Arial Narfow.
</t>
  </si>
  <si>
    <r>
      <t xml:space="preserve">INSTRUCTIVO 4 INFORME </t>
    </r>
    <r>
      <rPr>
        <sz val="10.5"/>
        <color rgb="FF0E0E0E"/>
        <rFont val="Arial"/>
        <family val="2"/>
      </rPr>
      <t xml:space="preserve">DEL </t>
    </r>
    <r>
      <rPr>
        <sz val="10.5"/>
        <rFont val="Arial"/>
        <family val="2"/>
      </rPr>
      <t>AVANCE PROGRAMÁTICO  PRESUPUESTARIO</t>
    </r>
  </si>
  <si>
    <t>PRESIDENTE MUNICIPAL Y PRESIDENTE DEL CONSEJO DIRECTIVO DEL IMPLAN
_(16)</t>
  </si>
  <si>
    <t>PRESIDENTE MUNICIPAL Y PRESIDENTE DEL CONSEJO DIRECTIVO DEL IMPLAN
(20)_</t>
  </si>
  <si>
    <t>Anotar el nombre del Presidente Municipal y Presidente del Consejo Directivo del IMPLAN, y plasmar su firma;</t>
  </si>
  <si>
    <t>"Bajo protesta de decir verdad, declaramos que este reporte y sus notas son razonablemente correctos, y son responsabilidad del emisor.’</t>
  </si>
  <si>
    <t xml:space="preserve">ESPECIFICACIÓNES:
A. El llenado de este formato debe realizarse utilizando el Instructivo 1.
B. El llenado de este formato debe realizarse con tipo de letra Arial Narfow.
</t>
  </si>
  <si>
    <t>Bajo protesta de decir verdad, declaramos que este reporte y sus notas son razonablemente correctos, y son responsabilidad del emisor.’</t>
  </si>
  <si>
    <t>REHABILITACION DE RED DE DRENAJE SANITARIO EN CALLE CUAUHTEMOC  ENTRE  PRIVADA DE QUINTANA ROO  Y CALLE 5 DE FEBRERO DE LA COLONIA CENTRO, DE LA CABECERA MUNICIPAL DE ZIRACUARETIRO</t>
  </si>
  <si>
    <t>CONSTRUCCION DE DRENAJE SANITARIO A UN COSTADO DE LA UNIDAD DEPORTIVA,  DE LA COLONIA REVOLUCION,  DE ZIRACUARETIRO</t>
  </si>
  <si>
    <t>CONSTRUCCION DE PAVIMENTACION CON CONCRETO HIDRAULICO EN CALLE 20 DE NOVIEMBRE, ENTRE CALLE FRANCISCO VILLA Y EMILIANO ZAPATA, DE LA LOCALIDAD DE ZIRIMICUARO</t>
  </si>
  <si>
    <t>AMPLIACION DE RED ELECTRICA EN CAMINO LAS LAJAS,  DE LA LOCALIDAD DE ZIRIMICUARO</t>
  </si>
  <si>
    <t>AMPLIACION DE RED ELECTRICA EN CALLE EMILIANO ZAPATA ENTRE CALLE VICENTE GUERRERO Y VICENTE SUAREZ, DE LA LOCALIDAD DE ZIRIMICUARO</t>
  </si>
  <si>
    <t>CONSTRUCCION DE DRENAJE SANITARIO EN CALLE NIÑOS HEROES, ENTRE CALLE 20 DE NOVIEMBRE Y CARRETERA LIBRE URUAPAN TARETAN, DE LA LOCALIDAD DE ZIRIMICUARO</t>
  </si>
  <si>
    <t>CONSTRUCCION DE DRENAJE SANITARIO EN CALLE AGUSTIN MELGAR  ENTRE CALLE 5 DE MAYO Y CARRETERA LIBRE URUAPAN   TARETAN DE LA LOCALIDAD DE ZIRIMICUARO</t>
  </si>
  <si>
    <t>CONSTRUCCION DE MODULO DE SANITARIOS EN TELEBACHILLERATO A UN COSTADO DE LA CARRETERA ZIRACUARETIRO - CARACHA, DE LA LOCALIDAD DE CARACHA</t>
  </si>
  <si>
    <t>CONSTRUCCION DE DRENAJE SANITARIO EN CALLE MARGARITA, ENTRE CALLE BUGAMBILIA Y PLAZA DE TOROS, DE LA LOCALIDAD DE CARACHA</t>
  </si>
  <si>
    <t>CONSTRUCCION DE PAVIMENTACION CON CONCRETO HIDRAULICO EN CALLE MARGARITA, ENTRE CALLE BUGAMBILIA Y PLAZA DE TOROS, DE LA LOCALIDAD DE CARACHA</t>
  </si>
  <si>
    <t>CONSTRUCCION DE TANQUE  PARA ALMACENAMIENTO DE AGUA POTABLE ENTRE CALLE MARGARITA Y CAMINO DE LA CRUZ,  DE LA LOCALIDAD DE CARACHA</t>
  </si>
  <si>
    <t>REHABILITACION DE TANQUE PARA ALMACENAMIENTO DE AGUA POTABLE ENTRE CALLES 5 DE FEBRERO Y 20 DE NOVIEMBRE DE LA LOCALIDAD 25 DE ABRIL</t>
  </si>
  <si>
    <t>CONSTRUCCION DE PAVIMENTACION   CON CONCRETO HIDRAULICO  EN CALLE SIN NOMBRE DEL BARRIO DE LOS ECUARITOS, DE LA LOCALIDAD DE SAN ANDRES CORU</t>
  </si>
  <si>
    <t>CONSTRUCCION DE PAVIMENTACION CON CONCRETO HIDRAULICO TERCERA ETAPA EN CALLE PRINCIPAL, DE LA LOCALIDAD DE ZIRASPEN</t>
  </si>
  <si>
    <t>CONSTRUCCION DE PAVIMENTACION CON CONCRETO HIDRAULICO EN CALLE FLORES MAGON, DE LA LOCALIDAD DE  RANCHO BONITO</t>
  </si>
  <si>
    <t>CONSTRUCCION DE PAVIMENTACION CON CONCRETO HIDRAULICO EN CALLE SIN NOMBRE ENTRE CALLE EMILIANO ZAPATA Y VIAS DEL  FERROCARRIL EN LA COLONIA REVOLUCION,  DE LA LOCALIDAD DE ZIRACUARETIRO</t>
  </si>
  <si>
    <t>AMPLIACIÓN DE RED ELÉCTRICA EN CALLE SIN NOMBRE DE LA LOCALIDAD DE LA CIÉNEGA</t>
  </si>
  <si>
    <t>CONSTRUCCION DE LINEA DE CONDUCCION DE AGUA POTABLE EN CARRETERA LIBRE URUAPAN - TARETAN DE LA LOCALIDAD DE EL FRESNO</t>
  </si>
  <si>
    <t xml:space="preserve">CONSTRUCCION DE PAVIMENTACION CON CONCRETO HIDRAULICO EN CALLE 12 DE OCTUBRE,  DE LA LOCALIDAD 25 DE ABRIL </t>
  </si>
  <si>
    <t>CONSTRUCCION DE DRENAJE SANITARIO EN AVENIDA EMILIANO ZAPATA, ENTRE CALZADA LAS ADELITAS Y CALLE  PORFIRIO DIAZ,  DE LA LOCALIDAD DE SAN ANDRES CORU</t>
  </si>
  <si>
    <t>CONSTRUCCION DE PAVIMENTACION CON CONCRETO HIDRAULICO EN AVENIDA EMILIANO ZAPATA, ENTRE CALZADA LAS ADELITAS Y CALLE PORFIRIO DIAZ, DE LA LOCALIDAD DE SAN ANDRES CORU</t>
  </si>
  <si>
    <t>CONTRATO (AD)</t>
  </si>
  <si>
    <t>CONTRATO (IR)</t>
  </si>
  <si>
    <t>ZIRACUARETIRO</t>
  </si>
  <si>
    <t>ZIRIMICUARO</t>
  </si>
  <si>
    <t>CARACHA</t>
  </si>
  <si>
    <t>25 DE ABRIL</t>
  </si>
  <si>
    <t>SAN ANDRES CORU</t>
  </si>
  <si>
    <t>ZIRASPEN</t>
  </si>
  <si>
    <t>RANCHO BONITO</t>
  </si>
  <si>
    <t>LA CIENEGA</t>
  </si>
  <si>
    <t>PATUAN</t>
  </si>
  <si>
    <t>EL FRESNO</t>
  </si>
  <si>
    <t>OBRA</t>
  </si>
  <si>
    <t>FONDO DE APORTACIONES PARA LA INFRAESTRUCTURA SOCIAL</t>
  </si>
  <si>
    <t>12</t>
  </si>
  <si>
    <t>NO</t>
  </si>
  <si>
    <t>CONSTRUCCION DE PAVIMENTACION CON CONCRETO HIDRAULICO EN CALLE SIN NOMBRE EN BARRIO DE LA CRUZ HACIA BARRIO LA MESA, DE LA LOCALIDAD DE SAN ANDRES CORU</t>
  </si>
  <si>
    <t>CONSTRUCCION DE PAVIMENTACION CON CONCRETO HIDRAULICO EN CALLE NIÑOS HEROES, DE LA LOCALIDAD DE ZIRIMICUARO</t>
  </si>
  <si>
    <t>CONSTRUCCION DE PAVIMENTACION CON CONCRETO HIDRAULICO EN CALLE TABACHINES,  DE LA LOCALIDAD DE PATUAN</t>
  </si>
  <si>
    <t>90</t>
  </si>
  <si>
    <t>100</t>
  </si>
  <si>
    <t>80</t>
  </si>
  <si>
    <t>FONDO DE APORTACIONES ESTATALES PARA LA INFRAESTRUCTURA DE LOS SERVICIOS PUBLICOS MUNICIPALES</t>
  </si>
  <si>
    <t>611</t>
  </si>
  <si>
    <t>827-616-61605</t>
  </si>
  <si>
    <t>827-613-61306</t>
  </si>
  <si>
    <t>827-613-61302</t>
  </si>
  <si>
    <t>827-612-61202</t>
  </si>
  <si>
    <t>827-613-61311</t>
  </si>
  <si>
    <t>827-613-61301</t>
  </si>
  <si>
    <t>CONSTRUCCION DE PAVIMENTACION  EN CALLE VICENTE GUERRERO ENTRE CALLES LAZARO CARDENAS Y RAYON, DE LA CABECERA MUNICIPAL DE ZIRACUARETIRO</t>
  </si>
  <si>
    <t>50</t>
  </si>
  <si>
    <t>520</t>
  </si>
  <si>
    <t>CONSTRUCCION DE AREA DE RETENCION TEMPORAL CON 5 CELDAS PREVENTIVAS PARA HOMBRES, MUJERES, MENORES INFRACTORES, DIVERSIDAD DE GENERO E INFRACTORES VIOLENTOS; Y BARANDILLA</t>
  </si>
  <si>
    <t>12614</t>
  </si>
  <si>
    <t>Fondo de Aportaciones para el Fortalecimiento Municipal y de las Demarcaciones</t>
  </si>
  <si>
    <t>827-622-62212</t>
  </si>
  <si>
    <t>CONSTRUCCION DE PAVIMENTACION CON CONCRETO HIDRAULICO EN CALLE PRIVADA DE CAMELINAS,  DE LA LOCALIDAD DE PATUAN</t>
  </si>
  <si>
    <t>120</t>
  </si>
  <si>
    <t>13a SESIÓN ORDINARIA DE CABILDO AL 30 DE DICIEMBRE DEL 2021</t>
  </si>
  <si>
    <t xml:space="preserve">XXVII VIGÉSIMA SÉPTIMA </t>
  </si>
  <si>
    <t>N/A</t>
  </si>
  <si>
    <t>20a SESIÓN ORDINARIA DE CABILDO AL 11 DE MARZO 2022</t>
  </si>
  <si>
    <t>23era SESIÓN DE CABILDO AL 20 DE ABRIL DEL 2022</t>
  </si>
  <si>
    <t>MUNICIPIO: ZIRACUARETIRO</t>
  </si>
  <si>
    <t>DEL  01 DE OCTUBRE  AL 31 DE DICIEMBRE DEL AÑO 2022</t>
  </si>
  <si>
    <t>PRESIDENTA MUNICIPAL</t>
  </si>
  <si>
    <t>LIC. ITZEL GAONA BEDOLLA</t>
  </si>
  <si>
    <t>___________________________________________</t>
  </si>
  <si>
    <t>I.S.C WILBERT ARNULFO OCHOA CHAVEZ</t>
  </si>
  <si>
    <t>ING. MAURILIO SALVADOR ALVAREZ TALAVERA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</si>
</sst>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quot;$&quot;* #,##0.00_-;\-&quot;$&quot;* #,##0.00_-;_-&quot;$&quot;* &quot;-&quot;??_-;_-@_-"/>
    <numFmt numFmtId="43" formatCode="_-* #,##0.00_-;\-* #,##0.00_-;_-* &quot;-&quot;??_-;_-@_-"/>
    <numFmt numFmtId="164" formatCode="0_);\(0\)"/>
  </numFmts>
  <fonts count="48" x14ac:knownFonts="1">
    <font>
      <sz val="10"/>
      <color rgb="FF000000"/>
      <name val="Times New Roman"/>
      <family val="1"/>
    </font>
    <font>
      <sz val="11"/>
      <color theme="1"/>
      <name val="Calibri"/>
      <family val="2"/>
      <scheme val="minor"/>
    </font>
    <font>
      <b/>
      <sz val="10"/>
      <color rgb="FF000000"/>
      <name val="Arial Narrow"/>
      <family val="2"/>
    </font>
    <font>
      <b/>
      <sz val="11.5"/>
      <name val="Arial Narrow"/>
      <family val="2"/>
    </font>
    <font>
      <b/>
      <sz val="9.5"/>
      <name val="Arial Narrow"/>
      <family val="2"/>
    </font>
    <font>
      <sz val="10"/>
      <color rgb="FF000000"/>
      <name val="Arial Narrow"/>
      <family val="2"/>
    </font>
    <font>
      <b/>
      <sz val="10"/>
      <name val="Arial Narrow"/>
      <family val="2"/>
    </font>
    <font>
      <b/>
      <sz val="9"/>
      <name val="Arial Narrow"/>
      <family val="2"/>
    </font>
    <font>
      <b/>
      <sz val="10"/>
      <color rgb="FF131313"/>
      <name val="Arial Narrow"/>
      <family val="2"/>
    </font>
    <font>
      <sz val="9"/>
      <name val="Arial Narrow"/>
      <family val="2"/>
    </font>
    <font>
      <sz val="8.5"/>
      <color rgb="FF000000"/>
      <name val="Arial Narrow"/>
      <family val="2"/>
    </font>
    <font>
      <sz val="8"/>
      <color rgb="FF000000"/>
      <name val="Arial Narrow"/>
      <family val="2"/>
    </font>
    <font>
      <sz val="10"/>
      <name val="Arial Narrow"/>
      <family val="2"/>
    </font>
    <font>
      <sz val="8"/>
      <name val="Arial Narrow"/>
      <family val="2"/>
    </font>
    <font>
      <b/>
      <sz val="8.5"/>
      <name val="Arial Narrow"/>
      <family val="2"/>
    </font>
    <font>
      <b/>
      <sz val="8"/>
      <name val="Arial Narrow"/>
      <family val="2"/>
    </font>
    <font>
      <sz val="8.5"/>
      <name val="Arial Narrow"/>
      <family val="2"/>
    </font>
    <font>
      <b/>
      <sz val="8.5"/>
      <name val="Arial"/>
      <family val="2"/>
    </font>
    <font>
      <sz val="8.5"/>
      <name val="Arial"/>
      <family val="2"/>
    </font>
    <font>
      <sz val="8.5"/>
      <color rgb="FF000000"/>
      <name val="Arial"/>
      <family val="2"/>
    </font>
    <font>
      <sz val="8.5"/>
      <color rgb="FF0E0E0E"/>
      <name val="Arial"/>
      <family val="2"/>
    </font>
    <font>
      <sz val="8.5"/>
      <color rgb="FF0F0F0F"/>
      <name val="Arial"/>
      <family val="2"/>
    </font>
    <font>
      <sz val="8.5"/>
      <color rgb="FF111111"/>
      <name val="Arial"/>
      <family val="2"/>
    </font>
    <font>
      <b/>
      <sz val="14"/>
      <color theme="1"/>
      <name val="Arial Narrow"/>
      <family val="2"/>
    </font>
    <font>
      <sz val="11"/>
      <color theme="1"/>
      <name val="Arial Narrow"/>
      <family val="2"/>
    </font>
    <font>
      <sz val="10"/>
      <color theme="1"/>
      <name val="Arial Narrow"/>
      <family val="2"/>
    </font>
    <font>
      <sz val="10"/>
      <color indexed="8"/>
      <name val="Arial Narrow"/>
      <family val="2"/>
    </font>
    <font>
      <b/>
      <sz val="11"/>
      <color theme="1"/>
      <name val="Arial Narrow"/>
      <family val="2"/>
    </font>
    <font>
      <b/>
      <sz val="11"/>
      <color rgb="FF000000"/>
      <name val="Arial Narrow"/>
      <family val="2"/>
    </font>
    <font>
      <b/>
      <sz val="9"/>
      <color rgb="FF000000"/>
      <name val="Arial Narrow"/>
      <family val="2"/>
    </font>
    <font>
      <sz val="11"/>
      <color rgb="FF000000"/>
      <name val="Arial Narrow"/>
      <family val="2"/>
    </font>
    <font>
      <sz val="10"/>
      <name val="Arial"/>
      <family val="2"/>
    </font>
    <font>
      <sz val="9"/>
      <color rgb="FF000000"/>
      <name val="Arial Narrow"/>
      <family val="2"/>
    </font>
    <font>
      <sz val="12.5"/>
      <name val="Arial"/>
      <family val="2"/>
    </font>
    <font>
      <sz val="11.5"/>
      <name val="Arial"/>
      <family val="2"/>
    </font>
    <font>
      <sz val="11.5"/>
      <color rgb="FF212121"/>
      <name val="Arial"/>
      <family val="2"/>
    </font>
    <font>
      <sz val="10"/>
      <color rgb="FF0E0E0E"/>
      <name val="Arial Narrow"/>
      <family val="2"/>
    </font>
    <font>
      <sz val="10.5"/>
      <name val="Arial"/>
      <family val="2"/>
    </font>
    <font>
      <sz val="12"/>
      <name val="Arial Narrow"/>
      <family val="2"/>
    </font>
    <font>
      <sz val="10.5"/>
      <color rgb="FF0E0E0E"/>
      <name val="Arial"/>
      <family val="2"/>
    </font>
    <font>
      <b/>
      <sz val="9"/>
      <color indexed="81"/>
      <name val="Tahoma"/>
      <family val="2"/>
    </font>
    <font>
      <sz val="10"/>
      <color rgb="FF000000"/>
      <name val="Times New Roman"/>
      <family val="1"/>
    </font>
    <font>
      <sz val="12"/>
      <color theme="1"/>
      <name val="Arial Narrow"/>
      <family val="2"/>
    </font>
    <font>
      <sz val="11"/>
      <name val="Arial Narrow"/>
      <family val="2"/>
    </font>
    <font>
      <b/>
      <sz val="11"/>
      <name val="Arial Narrow"/>
      <family val="2"/>
    </font>
    <font>
      <sz val="11"/>
      <name val="Arial Narrow"/>
      <family val="2"/>
    </font>
    <font>
      <sz val="12"/>
      <color rgb="FF202124"/>
      <name val="Arial Narrow"/>
      <family val="2"/>
    </font>
    <font>
      <sz val="11"/>
      <name val="Arial Narrow"/>
    </font>
  </fonts>
  <fills count="2">
    <fill>
      <patternFill patternType="none"/>
    </fill>
    <fill>
      <patternFill patternType="gray125"/>
    </fill>
  </fills>
  <borders count="40">
    <border>
      <left/>
      <right/>
      <top/>
      <bottom/>
      <diagonal/>
    </border>
    <border>
      <left style="thin">
        <color rgb="FF181818"/>
      </left>
      <right/>
      <top style="thin">
        <color rgb="FF181818"/>
      </top>
      <bottom/>
      <diagonal/>
    </border>
    <border>
      <left/>
      <right style="thin">
        <color rgb="FF181818"/>
      </right>
      <top style="thin">
        <color rgb="FF181818"/>
      </top>
      <bottom/>
      <diagonal/>
    </border>
    <border>
      <left style="thin">
        <color rgb="FF181818"/>
      </left>
      <right/>
      <top style="thin">
        <color rgb="FF181818"/>
      </top>
      <bottom style="thin">
        <color rgb="FF181818"/>
      </bottom>
      <diagonal/>
    </border>
    <border>
      <left/>
      <right style="thin">
        <color rgb="FF181818"/>
      </right>
      <top style="thin">
        <color rgb="FF181818"/>
      </top>
      <bottom style="thin">
        <color rgb="FF181818"/>
      </bottom>
      <diagonal/>
    </border>
    <border>
      <left style="thin">
        <color rgb="FF181818"/>
      </left>
      <right style="thin">
        <color rgb="FF181818"/>
      </right>
      <top style="thin">
        <color rgb="FF181818"/>
      </top>
      <bottom/>
      <diagonal/>
    </border>
    <border>
      <left/>
      <right/>
      <top style="thin">
        <color rgb="FF181818"/>
      </top>
      <bottom/>
      <diagonal/>
    </border>
    <border>
      <left style="thin">
        <color rgb="FF181818"/>
      </left>
      <right/>
      <top/>
      <bottom style="thin">
        <color rgb="FF181818"/>
      </bottom>
      <diagonal/>
    </border>
    <border>
      <left/>
      <right style="thin">
        <color rgb="FF181818"/>
      </right>
      <top/>
      <bottom style="thin">
        <color rgb="FF181818"/>
      </bottom>
      <diagonal/>
    </border>
    <border>
      <left style="thin">
        <color rgb="FF181818"/>
      </left>
      <right style="thin">
        <color rgb="FF181818"/>
      </right>
      <top style="thin">
        <color rgb="FF181818"/>
      </top>
      <bottom style="thin">
        <color rgb="FF181818"/>
      </bottom>
      <diagonal/>
    </border>
    <border>
      <left style="thin">
        <color rgb="FF181818"/>
      </left>
      <right style="thin">
        <color rgb="FF181818"/>
      </right>
      <top/>
      <bottom style="thin">
        <color rgb="FF181818"/>
      </bottom>
      <diagonal/>
    </border>
    <border>
      <left/>
      <right/>
      <top/>
      <bottom style="thin">
        <color rgb="FF181818"/>
      </bottom>
      <diagonal/>
    </border>
    <border>
      <left/>
      <right/>
      <top style="thin">
        <color rgb="FF181818"/>
      </top>
      <bottom style="thin">
        <color rgb="FF181818"/>
      </bottom>
      <diagonal/>
    </border>
    <border>
      <left style="thin">
        <color rgb="FF282828"/>
      </left>
      <right style="thin">
        <color rgb="FF282828"/>
      </right>
      <top style="thin">
        <color rgb="FF282828"/>
      </top>
      <bottom style="thin">
        <color rgb="FF282828"/>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top/>
      <bottom style="thin">
        <color rgb="FF2B2B2B"/>
      </bottom>
      <diagonal/>
    </border>
    <border>
      <left style="thin">
        <color rgb="FF2B2B2B"/>
      </left>
      <right style="thin">
        <color rgb="FF2B2B2B"/>
      </right>
      <top style="thin">
        <color rgb="FF2B2B2B"/>
      </top>
      <bottom style="thin">
        <color rgb="FF2B2B2B"/>
      </bottom>
      <diagonal/>
    </border>
    <border>
      <left style="thin">
        <color rgb="FF1F1F1F"/>
      </left>
      <right/>
      <top style="thin">
        <color rgb="FF1F1F1F"/>
      </top>
      <bottom/>
      <diagonal/>
    </border>
    <border>
      <left style="thin">
        <color rgb="FF1F1F1F"/>
      </left>
      <right style="thin">
        <color rgb="FF1F1F1F"/>
      </right>
      <top style="thin">
        <color rgb="FF1F1F1F"/>
      </top>
      <bottom/>
      <diagonal/>
    </border>
    <border>
      <left style="thin">
        <color rgb="FF1F1F1F"/>
      </left>
      <right/>
      <top style="thin">
        <color rgb="FF1F1F1F"/>
      </top>
      <bottom style="thin">
        <color rgb="FF1F1F1F"/>
      </bottom>
      <diagonal/>
    </border>
    <border>
      <left/>
      <right style="thin">
        <color rgb="FF1F1F1F"/>
      </right>
      <top style="thin">
        <color rgb="FF1F1F1F"/>
      </top>
      <bottom style="thin">
        <color rgb="FF1F1F1F"/>
      </bottom>
      <diagonal/>
    </border>
    <border>
      <left style="thin">
        <color rgb="FF1F1F1F"/>
      </left>
      <right/>
      <top/>
      <bottom style="thin">
        <color rgb="FF1F1F1F"/>
      </bottom>
      <diagonal/>
    </border>
    <border>
      <left style="thin">
        <color rgb="FF1F1F1F"/>
      </left>
      <right style="thin">
        <color rgb="FF1F1F1F"/>
      </right>
      <top/>
      <bottom style="thin">
        <color rgb="FF1F1F1F"/>
      </bottom>
      <diagonal/>
    </border>
    <border>
      <left style="thin">
        <color rgb="FF1F1F1F"/>
      </left>
      <right style="thin">
        <color rgb="FF1F1F1F"/>
      </right>
      <top style="thin">
        <color rgb="FF1F1F1F"/>
      </top>
      <bottom style="thin">
        <color rgb="FF1F1F1F"/>
      </bottom>
      <diagonal/>
    </border>
    <border>
      <left/>
      <right/>
      <top style="thin">
        <color rgb="FF282828"/>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rgb="FF1F1F1F"/>
      </top>
      <bottom/>
      <diagonal/>
    </border>
    <border>
      <left/>
      <right style="thin">
        <color rgb="FF1F1F1F"/>
      </right>
      <top style="thin">
        <color rgb="FF1F1F1F"/>
      </top>
      <bottom/>
      <diagonal/>
    </border>
    <border>
      <left/>
      <right/>
      <top/>
      <bottom style="thin">
        <color rgb="FF1F1F1F"/>
      </bottom>
      <diagonal/>
    </border>
    <border>
      <left/>
      <right style="thin">
        <color rgb="FF1F1F1F"/>
      </right>
      <top/>
      <bottom style="thin">
        <color rgb="FF1F1F1F"/>
      </bottom>
      <diagonal/>
    </border>
    <border>
      <left/>
      <right/>
      <top style="thin">
        <color rgb="FF1F1F1F"/>
      </top>
      <bottom style="thin">
        <color rgb="FF1F1F1F"/>
      </bottom>
      <diagonal/>
    </border>
    <border>
      <left/>
      <right style="thin">
        <color indexed="64"/>
      </right>
      <top style="thin">
        <color rgb="FF1F1F1F"/>
      </top>
      <bottom style="thin">
        <color rgb="FF1F1F1F"/>
      </bottom>
      <diagonal/>
    </border>
  </borders>
  <cellStyleXfs count="4">
    <xf numFmtId="0" fontId="0" fillId="0" borderId="0"/>
    <xf numFmtId="0" fontId="1" fillId="0" borderId="0"/>
    <xf numFmtId="43" fontId="31" fillId="0" borderId="0" applyFont="0" applyFill="0" applyBorder="0" applyAlignment="0" applyProtection="0"/>
    <xf numFmtId="44" fontId="41" fillId="0" borderId="0" applyFont="0" applyFill="0" applyBorder="0" applyAlignment="0" applyProtection="0"/>
  </cellStyleXfs>
  <cellXfs count="233">
    <xf numFmtId="0" fontId="0" fillId="0" borderId="0" xfId="0"/>
    <xf numFmtId="0" fontId="5" fillId="0" borderId="0" xfId="0" applyFont="1" applyFill="1" applyBorder="1" applyAlignment="1">
      <alignment horizontal="left" vertical="top"/>
    </xf>
    <xf numFmtId="0" fontId="2" fillId="0" borderId="9"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5" fillId="0" borderId="9" xfId="0" applyFont="1" applyFill="1" applyBorder="1" applyAlignment="1">
      <alignment horizontal="left" wrapText="1"/>
    </xf>
    <xf numFmtId="0" fontId="9" fillId="0" borderId="9" xfId="0" applyFont="1" applyFill="1" applyBorder="1" applyAlignment="1">
      <alignment horizontal="left" vertical="top" wrapText="1" indent="2"/>
    </xf>
    <xf numFmtId="164" fontId="10" fillId="0" borderId="9" xfId="0" applyNumberFormat="1" applyFont="1" applyFill="1" applyBorder="1" applyAlignment="1">
      <alignment horizontal="center" vertical="top" shrinkToFit="1"/>
    </xf>
    <xf numFmtId="164" fontId="11" fillId="0" borderId="9" xfId="0" applyNumberFormat="1" applyFont="1" applyFill="1" applyBorder="1" applyAlignment="1">
      <alignment horizontal="center" vertical="top" shrinkToFit="1"/>
    </xf>
    <xf numFmtId="0" fontId="12" fillId="0" borderId="0" xfId="0" applyFont="1" applyFill="1" applyBorder="1" applyAlignment="1">
      <alignment horizontal="center" vertical="top" wrapText="1"/>
    </xf>
    <xf numFmtId="0" fontId="5" fillId="0" borderId="0" xfId="0" applyFont="1" applyFill="1" applyBorder="1" applyAlignment="1">
      <alignment horizontal="left" vertical="center" wrapText="1"/>
    </xf>
    <xf numFmtId="0" fontId="2" fillId="0" borderId="0" xfId="0" applyFont="1" applyFill="1" applyBorder="1" applyAlignment="1">
      <alignment horizontal="left" vertical="top" wrapText="1"/>
    </xf>
    <xf numFmtId="0" fontId="0" fillId="0" borderId="0" xfId="0" applyFill="1" applyBorder="1" applyAlignment="1">
      <alignment horizontal="left" vertical="top"/>
    </xf>
    <xf numFmtId="0" fontId="18" fillId="0" borderId="13" xfId="0" applyFont="1" applyFill="1" applyBorder="1" applyAlignment="1">
      <alignment horizontal="left" vertical="top" wrapText="1" indent="2"/>
    </xf>
    <xf numFmtId="0" fontId="18" fillId="0" borderId="13" xfId="0" applyFont="1" applyFill="1" applyBorder="1" applyAlignment="1">
      <alignment horizontal="center" vertical="top" wrapText="1"/>
    </xf>
    <xf numFmtId="0" fontId="0" fillId="0" borderId="0" xfId="0" applyFill="1" applyBorder="1" applyAlignment="1">
      <alignment horizontal="left" wrapText="1"/>
    </xf>
    <xf numFmtId="164" fontId="19" fillId="0" borderId="13" xfId="0" applyNumberFormat="1" applyFont="1" applyFill="1" applyBorder="1" applyAlignment="1">
      <alignment horizontal="center" vertical="top" shrinkToFit="1"/>
    </xf>
    <xf numFmtId="0" fontId="0" fillId="0" borderId="0" xfId="0" applyFill="1" applyBorder="1" applyAlignment="1">
      <alignment horizontal="left" vertical="center" wrapText="1"/>
    </xf>
    <xf numFmtId="0" fontId="18" fillId="0" borderId="13" xfId="0" applyFont="1" applyFill="1" applyBorder="1" applyAlignment="1">
      <alignment horizontal="left" vertical="top" wrapText="1"/>
    </xf>
    <xf numFmtId="0" fontId="0" fillId="0" borderId="0" xfId="0" applyFill="1" applyBorder="1" applyAlignment="1">
      <alignment horizontal="left" vertical="top" wrapText="1"/>
    </xf>
    <xf numFmtId="0" fontId="24" fillId="0" borderId="0" xfId="1" applyFont="1"/>
    <xf numFmtId="0" fontId="24" fillId="0" borderId="0" xfId="1" applyFont="1" applyFill="1"/>
    <xf numFmtId="0" fontId="23" fillId="0" borderId="0" xfId="1" applyFont="1" applyFill="1"/>
    <xf numFmtId="0" fontId="27" fillId="0" borderId="0" xfId="1" applyFont="1" applyFill="1"/>
    <xf numFmtId="0" fontId="28" fillId="0" borderId="0" xfId="1" applyFont="1" applyFill="1"/>
    <xf numFmtId="0" fontId="2" fillId="0" borderId="0" xfId="1" applyFont="1" applyFill="1"/>
    <xf numFmtId="0" fontId="29" fillId="0" borderId="0" xfId="1" applyFont="1" applyFill="1"/>
    <xf numFmtId="0" fontId="30" fillId="0" borderId="0" xfId="1" applyFont="1" applyFill="1"/>
    <xf numFmtId="0" fontId="6" fillId="0" borderId="14" xfId="1" applyFont="1" applyFill="1" applyBorder="1" applyAlignment="1">
      <alignment vertical="center" wrapText="1"/>
    </xf>
    <xf numFmtId="0" fontId="6" fillId="0" borderId="14" xfId="1" applyFont="1" applyFill="1" applyBorder="1" applyAlignment="1" applyProtection="1">
      <alignment horizontal="center" vertical="center" wrapText="1"/>
    </xf>
    <xf numFmtId="49" fontId="7" fillId="0" borderId="14" xfId="1" applyNumberFormat="1" applyFont="1" applyFill="1" applyBorder="1" applyAlignment="1">
      <alignment horizontal="center" vertical="center" wrapText="1"/>
    </xf>
    <xf numFmtId="49" fontId="7" fillId="0" borderId="14" xfId="2" applyNumberFormat="1" applyFont="1" applyFill="1" applyBorder="1" applyAlignment="1">
      <alignment horizontal="center" vertical="center" wrapText="1"/>
    </xf>
    <xf numFmtId="0" fontId="7" fillId="0" borderId="14" xfId="1" applyFont="1" applyFill="1" applyBorder="1" applyAlignment="1" applyProtection="1">
      <alignment horizontal="center" vertical="center" wrapText="1"/>
    </xf>
    <xf numFmtId="1" fontId="9" fillId="0" borderId="14" xfId="1" applyNumberFormat="1" applyFont="1" applyFill="1" applyBorder="1" applyAlignment="1">
      <alignment horizontal="center" vertical="center"/>
    </xf>
    <xf numFmtId="0" fontId="5" fillId="0" borderId="0" xfId="1" applyFont="1" applyFill="1"/>
    <xf numFmtId="49" fontId="30" fillId="0" borderId="0" xfId="1" applyNumberFormat="1" applyFont="1" applyFill="1"/>
    <xf numFmtId="49" fontId="30" fillId="0" borderId="0" xfId="1" applyNumberFormat="1" applyFont="1" applyFill="1" applyBorder="1"/>
    <xf numFmtId="0" fontId="32" fillId="0" borderId="0" xfId="1" applyFont="1" applyFill="1" applyAlignment="1"/>
    <xf numFmtId="0" fontId="24" fillId="0" borderId="0" xfId="1" applyFont="1" applyFill="1" applyAlignment="1">
      <alignment horizontal="justify" vertical="center"/>
    </xf>
    <xf numFmtId="0" fontId="26" fillId="0" borderId="0" xfId="1" applyFont="1" applyFill="1" applyAlignment="1"/>
    <xf numFmtId="0" fontId="25" fillId="0" borderId="0" xfId="1" applyFont="1" applyFill="1" applyAlignment="1"/>
    <xf numFmtId="0" fontId="26" fillId="0" borderId="0" xfId="1" applyFont="1" applyFill="1" applyAlignment="1">
      <alignment vertical="center"/>
    </xf>
    <xf numFmtId="0" fontId="25" fillId="0" borderId="0" xfId="1" applyFont="1" applyFill="1" applyAlignment="1">
      <alignment vertical="center"/>
    </xf>
    <xf numFmtId="0" fontId="13" fillId="0" borderId="18" xfId="0" applyFont="1" applyFill="1" applyBorder="1" applyAlignment="1">
      <alignment horizontal="left" vertical="top" wrapText="1" indent="1"/>
    </xf>
    <xf numFmtId="0" fontId="13" fillId="0" borderId="18" xfId="0" applyFont="1" applyFill="1" applyBorder="1" applyAlignment="1">
      <alignment horizontal="center" vertical="top" wrapText="1"/>
    </xf>
    <xf numFmtId="164" fontId="11" fillId="0" borderId="18" xfId="0" applyNumberFormat="1" applyFont="1" applyFill="1" applyBorder="1" applyAlignment="1">
      <alignment horizontal="center" vertical="top" shrinkToFit="1"/>
    </xf>
    <xf numFmtId="0" fontId="13" fillId="0" borderId="18" xfId="0" applyFont="1" applyFill="1" applyBorder="1" applyAlignment="1">
      <alignment horizontal="left" vertical="top" wrapText="1"/>
    </xf>
    <xf numFmtId="0" fontId="15" fillId="0" borderId="14" xfId="0" applyFont="1" applyFill="1" applyBorder="1" applyAlignment="1">
      <alignment horizontal="center" vertical="center" wrapText="1"/>
    </xf>
    <xf numFmtId="0" fontId="13" fillId="0" borderId="14" xfId="0" applyFont="1" applyFill="1" applyBorder="1" applyAlignment="1">
      <alignment horizontal="center" vertical="top" wrapText="1"/>
    </xf>
    <xf numFmtId="164" fontId="11" fillId="0" borderId="14" xfId="0" applyNumberFormat="1" applyFont="1" applyFill="1" applyBorder="1" applyAlignment="1">
      <alignment horizontal="center" vertical="top" shrinkToFit="1"/>
    </xf>
    <xf numFmtId="0" fontId="13" fillId="0" borderId="14" xfId="0" applyFont="1" applyFill="1" applyBorder="1" applyAlignment="1">
      <alignment horizontal="left" vertical="top" wrapText="1" indent="3"/>
    </xf>
    <xf numFmtId="0" fontId="0" fillId="0" borderId="14" xfId="0" applyFill="1" applyBorder="1" applyAlignment="1">
      <alignment horizontal="left" wrapText="1"/>
    </xf>
    <xf numFmtId="0" fontId="0" fillId="0" borderId="14" xfId="0" applyFill="1" applyBorder="1" applyAlignment="1">
      <alignment horizontal="left" vertical="top"/>
    </xf>
    <xf numFmtId="0" fontId="18" fillId="0" borderId="0" xfId="0" applyFont="1" applyFill="1" applyBorder="1" applyAlignment="1">
      <alignment horizontal="left" vertical="center" wrapText="1"/>
    </xf>
    <xf numFmtId="0" fontId="18" fillId="0" borderId="0" xfId="0" applyFont="1" applyFill="1" applyBorder="1" applyAlignment="1">
      <alignment horizontal="center" wrapText="1"/>
    </xf>
    <xf numFmtId="0" fontId="0" fillId="0" borderId="0" xfId="0" applyFill="1" applyBorder="1" applyAlignment="1">
      <alignment wrapText="1"/>
    </xf>
    <xf numFmtId="0" fontId="12" fillId="0" borderId="14" xfId="0" applyFont="1" applyFill="1" applyBorder="1" applyAlignment="1">
      <alignment horizontal="center" vertical="center" wrapText="1"/>
    </xf>
    <xf numFmtId="164" fontId="5" fillId="0" borderId="14" xfId="0" applyNumberFormat="1" applyFont="1" applyFill="1" applyBorder="1" applyAlignment="1">
      <alignment horizontal="center" vertical="center" shrinkToFit="1"/>
    </xf>
    <xf numFmtId="0" fontId="5" fillId="0" borderId="14" xfId="0" applyFont="1" applyFill="1" applyBorder="1" applyAlignment="1">
      <alignment horizontal="left" vertical="top" wrapText="1"/>
    </xf>
    <xf numFmtId="0" fontId="12" fillId="0" borderId="14" xfId="0" applyFont="1" applyFill="1" applyBorder="1" applyAlignment="1">
      <alignment horizontal="left" vertical="top" wrapText="1"/>
    </xf>
    <xf numFmtId="0" fontId="15" fillId="0" borderId="25" xfId="0" applyFont="1" applyFill="1" applyBorder="1" applyAlignment="1">
      <alignment horizontal="center" vertical="center" wrapText="1"/>
    </xf>
    <xf numFmtId="0" fontId="13" fillId="0" borderId="21" xfId="0" applyFont="1" applyFill="1" applyBorder="1" applyAlignment="1">
      <alignment horizontal="center" vertical="center" wrapText="1"/>
    </xf>
    <xf numFmtId="0" fontId="13" fillId="0" borderId="25" xfId="0" applyFont="1" applyFill="1" applyBorder="1" applyAlignment="1">
      <alignment horizontal="center" vertical="center" wrapText="1"/>
    </xf>
    <xf numFmtId="0" fontId="13" fillId="0" borderId="19" xfId="0" applyFont="1" applyFill="1" applyBorder="1" applyAlignment="1">
      <alignment horizontal="center" vertical="center" wrapText="1"/>
    </xf>
    <xf numFmtId="0" fontId="13" fillId="0" borderId="20" xfId="0" applyFont="1" applyFill="1" applyBorder="1" applyAlignment="1">
      <alignment horizontal="center" vertical="center" wrapText="1"/>
    </xf>
    <xf numFmtId="0" fontId="5" fillId="0" borderId="21" xfId="0" applyFont="1" applyFill="1" applyBorder="1" applyAlignment="1">
      <alignment horizontal="left" wrapText="1"/>
    </xf>
    <xf numFmtId="0" fontId="5" fillId="0" borderId="25" xfId="0" applyFont="1" applyFill="1" applyBorder="1" applyAlignment="1">
      <alignment horizontal="left" wrapText="1"/>
    </xf>
    <xf numFmtId="0" fontId="5" fillId="0" borderId="14" xfId="0" applyFont="1" applyFill="1" applyBorder="1" applyAlignment="1">
      <alignment horizontal="left" wrapText="1"/>
    </xf>
    <xf numFmtId="0" fontId="5" fillId="0" borderId="22" xfId="0" applyFont="1" applyFill="1" applyBorder="1" applyAlignment="1">
      <alignment horizontal="left" wrapText="1"/>
    </xf>
    <xf numFmtId="0" fontId="5" fillId="0" borderId="21" xfId="0" applyFont="1" applyFill="1" applyBorder="1" applyAlignment="1">
      <alignment horizontal="left" vertical="center" wrapText="1"/>
    </xf>
    <xf numFmtId="0" fontId="5" fillId="0" borderId="25" xfId="0" applyFont="1" applyFill="1" applyBorder="1" applyAlignment="1">
      <alignment horizontal="left" vertical="center" wrapText="1"/>
    </xf>
    <xf numFmtId="0" fontId="5" fillId="0" borderId="14" xfId="0" applyFont="1" applyFill="1" applyBorder="1" applyAlignment="1">
      <alignment horizontal="left" vertical="center" wrapText="1"/>
    </xf>
    <xf numFmtId="0" fontId="5" fillId="0" borderId="22" xfId="0" applyFont="1" applyFill="1" applyBorder="1" applyAlignment="1">
      <alignment horizontal="left" vertical="center" wrapText="1"/>
    </xf>
    <xf numFmtId="0" fontId="13" fillId="0" borderId="0" xfId="0" applyFont="1" applyFill="1" applyBorder="1" applyAlignment="1">
      <alignment horizontal="left" vertical="center" wrapText="1"/>
    </xf>
    <xf numFmtId="0" fontId="5" fillId="0" borderId="0" xfId="0" applyFont="1" applyFill="1" applyBorder="1" applyAlignment="1">
      <alignment horizontal="left" vertical="top" wrapText="1"/>
    </xf>
    <xf numFmtId="0" fontId="13" fillId="0" borderId="0" xfId="0" applyFont="1" applyFill="1" applyBorder="1" applyAlignment="1">
      <alignment wrapText="1"/>
    </xf>
    <xf numFmtId="0" fontId="5" fillId="0" borderId="0" xfId="0" applyFont="1" applyFill="1" applyBorder="1" applyAlignment="1">
      <alignment vertical="center" wrapText="1"/>
    </xf>
    <xf numFmtId="0" fontId="13" fillId="0" borderId="0" xfId="0" applyFont="1" applyFill="1" applyBorder="1" applyAlignment="1">
      <alignment horizontal="right" wrapText="1"/>
    </xf>
    <xf numFmtId="0" fontId="12" fillId="0" borderId="14" xfId="0" applyFont="1" applyFill="1" applyBorder="1" applyAlignment="1">
      <alignment horizontal="left" vertical="top" wrapText="1" indent="3"/>
    </xf>
    <xf numFmtId="0" fontId="12" fillId="0" borderId="14" xfId="0" applyFont="1" applyFill="1" applyBorder="1" applyAlignment="1">
      <alignment vertical="top" wrapText="1"/>
    </xf>
    <xf numFmtId="164" fontId="5" fillId="0" borderId="14" xfId="0" applyNumberFormat="1" applyFont="1" applyFill="1" applyBorder="1" applyAlignment="1">
      <alignment horizontal="center" vertical="top" shrinkToFit="1"/>
    </xf>
    <xf numFmtId="0" fontId="19" fillId="0" borderId="13" xfId="0" applyFont="1" applyFill="1" applyBorder="1" applyAlignment="1">
      <alignment horizontal="left" vertical="top" wrapText="1"/>
    </xf>
    <xf numFmtId="0" fontId="17" fillId="0" borderId="0" xfId="0" applyFont="1" applyFill="1" applyBorder="1" applyAlignment="1">
      <alignment vertical="top" wrapText="1"/>
    </xf>
    <xf numFmtId="0" fontId="18" fillId="0" borderId="0" xfId="0" applyFont="1" applyFill="1" applyBorder="1" applyAlignment="1">
      <alignment vertical="center" wrapText="1"/>
    </xf>
    <xf numFmtId="0" fontId="0" fillId="0" borderId="0" xfId="0" applyFill="1" applyBorder="1" applyAlignment="1">
      <alignment horizontal="center" wrapText="1"/>
    </xf>
    <xf numFmtId="0" fontId="24" fillId="0" borderId="14" xfId="0" applyFont="1" applyFill="1" applyBorder="1" applyAlignment="1">
      <alignment horizontal="center" vertical="center"/>
    </xf>
    <xf numFmtId="0" fontId="24" fillId="0" borderId="14" xfId="0" applyFont="1" applyFill="1" applyBorder="1" applyAlignment="1">
      <alignment horizontal="center" vertical="center" wrapText="1"/>
    </xf>
    <xf numFmtId="0" fontId="24" fillId="0" borderId="14" xfId="0" applyFont="1" applyFill="1" applyBorder="1" applyAlignment="1">
      <alignment horizontal="left" vertical="center" wrapText="1"/>
    </xf>
    <xf numFmtId="0" fontId="43" fillId="0" borderId="14" xfId="1" applyFont="1" applyFill="1" applyBorder="1" applyAlignment="1">
      <alignment horizontal="center" vertical="center" wrapText="1"/>
    </xf>
    <xf numFmtId="49" fontId="43" fillId="0" borderId="14" xfId="1" applyNumberFormat="1" applyFont="1" applyFill="1" applyBorder="1" applyAlignment="1">
      <alignment horizontal="center" vertical="center"/>
    </xf>
    <xf numFmtId="1" fontId="43" fillId="0" borderId="14" xfId="1" applyNumberFormat="1" applyFont="1" applyFill="1" applyBorder="1" applyAlignment="1">
      <alignment horizontal="center" vertical="center"/>
    </xf>
    <xf numFmtId="0" fontId="43" fillId="0" borderId="14" xfId="0" applyFont="1" applyFill="1" applyBorder="1" applyAlignment="1">
      <alignment horizontal="center" vertical="center" wrapText="1"/>
    </xf>
    <xf numFmtId="49" fontId="43" fillId="0" borderId="14" xfId="0" applyNumberFormat="1" applyFont="1" applyFill="1" applyBorder="1" applyAlignment="1">
      <alignment horizontal="center" vertical="center" wrapText="1"/>
    </xf>
    <xf numFmtId="49" fontId="43" fillId="0" borderId="14" xfId="1" applyNumberFormat="1" applyFont="1" applyFill="1" applyBorder="1" applyAlignment="1">
      <alignment horizontal="center" vertical="center" wrapText="1"/>
    </xf>
    <xf numFmtId="49" fontId="43" fillId="0" borderId="14" xfId="1" applyNumberFormat="1" applyFont="1" applyFill="1" applyBorder="1" applyAlignment="1">
      <alignment horizontal="left" vertical="center" wrapText="1"/>
    </xf>
    <xf numFmtId="49" fontId="44" fillId="0" borderId="14" xfId="1" applyNumberFormat="1" applyFont="1" applyFill="1" applyBorder="1" applyAlignment="1">
      <alignment horizontal="center" vertical="center"/>
    </xf>
    <xf numFmtId="1" fontId="44" fillId="0" borderId="14" xfId="1" applyNumberFormat="1" applyFont="1" applyFill="1" applyBorder="1" applyAlignment="1">
      <alignment horizontal="center" vertical="center"/>
    </xf>
    <xf numFmtId="0" fontId="43" fillId="0" borderId="14" xfId="0" applyFont="1" applyFill="1" applyBorder="1" applyAlignment="1">
      <alignment horizontal="left" vertical="center" wrapText="1"/>
    </xf>
    <xf numFmtId="0" fontId="43" fillId="0" borderId="14" xfId="0" applyFont="1" applyFill="1" applyBorder="1" applyAlignment="1">
      <alignment horizontal="center" vertical="center"/>
    </xf>
    <xf numFmtId="2" fontId="43" fillId="0" borderId="14" xfId="0" applyNumberFormat="1" applyFont="1" applyFill="1" applyBorder="1" applyAlignment="1">
      <alignment horizontal="center" vertical="center"/>
    </xf>
    <xf numFmtId="44" fontId="43" fillId="0" borderId="14" xfId="3" applyFont="1" applyFill="1" applyBorder="1" applyAlignment="1">
      <alignment horizontal="center" vertical="center"/>
    </xf>
    <xf numFmtId="0" fontId="45" fillId="0" borderId="14" xfId="0" applyFont="1" applyFill="1" applyBorder="1" applyAlignment="1">
      <alignment horizontal="center" vertical="center" wrapText="1"/>
    </xf>
    <xf numFmtId="0" fontId="45" fillId="0" borderId="14" xfId="1" applyFont="1" applyFill="1" applyBorder="1" applyAlignment="1">
      <alignment horizontal="center" vertical="center" wrapText="1"/>
    </xf>
    <xf numFmtId="49" fontId="45" fillId="0" borderId="14" xfId="0" applyNumberFormat="1" applyFont="1" applyFill="1" applyBorder="1" applyAlignment="1">
      <alignment horizontal="center" vertical="center" wrapText="1"/>
    </xf>
    <xf numFmtId="44" fontId="45" fillId="0" borderId="14" xfId="3" applyFont="1" applyFill="1" applyBorder="1" applyAlignment="1">
      <alignment horizontal="center" vertical="center"/>
    </xf>
    <xf numFmtId="44" fontId="9" fillId="0" borderId="14" xfId="3" applyFont="1" applyFill="1" applyBorder="1" applyAlignment="1">
      <alignment horizontal="center" vertical="center"/>
    </xf>
    <xf numFmtId="44" fontId="24" fillId="0" borderId="0" xfId="3" applyFont="1" applyFill="1"/>
    <xf numFmtId="0" fontId="24" fillId="0" borderId="14" xfId="1" applyFont="1" applyFill="1" applyBorder="1"/>
    <xf numFmtId="0" fontId="24" fillId="0" borderId="14" xfId="0" applyFont="1" applyFill="1" applyBorder="1" applyAlignment="1">
      <alignment vertical="center" wrapText="1"/>
    </xf>
    <xf numFmtId="49" fontId="43" fillId="0" borderId="14" xfId="0" applyNumberFormat="1" applyFont="1" applyFill="1" applyBorder="1" applyAlignment="1">
      <alignment vertical="center" wrapText="1"/>
    </xf>
    <xf numFmtId="49" fontId="43" fillId="0" borderId="14" xfId="1" applyNumberFormat="1" applyFont="1" applyFill="1" applyBorder="1" applyAlignment="1">
      <alignment horizontal="left" vertical="center"/>
    </xf>
    <xf numFmtId="49" fontId="24" fillId="0" borderId="14" xfId="0" applyNumberFormat="1" applyFont="1" applyFill="1" applyBorder="1" applyAlignment="1">
      <alignment horizontal="left" vertical="center" wrapText="1"/>
    </xf>
    <xf numFmtId="44" fontId="24" fillId="0" borderId="0" xfId="3" applyFont="1" applyFill="1" applyBorder="1"/>
    <xf numFmtId="0" fontId="24" fillId="0" borderId="0" xfId="1" applyFont="1" applyFill="1" applyBorder="1"/>
    <xf numFmtId="1" fontId="47" fillId="0" borderId="14" xfId="1" applyNumberFormat="1" applyFont="1" applyFill="1" applyBorder="1" applyAlignment="1">
      <alignment horizontal="center" vertical="center"/>
    </xf>
    <xf numFmtId="44" fontId="47" fillId="0" borderId="14" xfId="3" applyFont="1" applyFill="1" applyBorder="1" applyAlignment="1">
      <alignment horizontal="center" vertical="center"/>
    </xf>
    <xf numFmtId="49" fontId="45" fillId="0" borderId="14" xfId="0" applyNumberFormat="1" applyFont="1" applyFill="1" applyBorder="1" applyAlignment="1">
      <alignment horizontal="left" vertical="center" wrapText="1"/>
    </xf>
    <xf numFmtId="49" fontId="43" fillId="0" borderId="14" xfId="0" applyNumberFormat="1" applyFont="1" applyFill="1" applyBorder="1" applyAlignment="1">
      <alignment horizontal="left" vertical="center" wrapText="1"/>
    </xf>
    <xf numFmtId="0" fontId="6" fillId="0" borderId="14" xfId="1" applyFont="1" applyFill="1" applyBorder="1" applyAlignment="1">
      <alignment horizontal="center" vertical="center" wrapText="1"/>
    </xf>
    <xf numFmtId="0" fontId="42" fillId="0" borderId="14" xfId="0" applyFont="1" applyFill="1" applyBorder="1" applyAlignment="1">
      <alignment horizontal="center" vertical="center" wrapText="1"/>
    </xf>
    <xf numFmtId="0" fontId="43" fillId="0" borderId="14" xfId="0" applyFont="1" applyFill="1" applyBorder="1" applyAlignment="1">
      <alignment vertical="center" wrapText="1"/>
    </xf>
    <xf numFmtId="0" fontId="46" fillId="0" borderId="14" xfId="0" applyFont="1" applyFill="1" applyBorder="1" applyAlignment="1">
      <alignment vertical="center" wrapText="1"/>
    </xf>
    <xf numFmtId="0" fontId="42" fillId="0" borderId="14" xfId="0" applyFont="1" applyFill="1" applyBorder="1" applyAlignment="1">
      <alignment horizontal="left" vertical="center" wrapText="1"/>
    </xf>
    <xf numFmtId="0" fontId="28" fillId="0" borderId="0" xfId="1" applyFont="1" applyFill="1" applyAlignment="1">
      <alignment horizontal="center"/>
    </xf>
    <xf numFmtId="49" fontId="28" fillId="0" borderId="0" xfId="1" applyNumberFormat="1" applyFont="1" applyFill="1"/>
    <xf numFmtId="49" fontId="28" fillId="0" borderId="0" xfId="1" applyNumberFormat="1" applyFont="1" applyFill="1" applyBorder="1"/>
    <xf numFmtId="49" fontId="28" fillId="0" borderId="0" xfId="1" applyNumberFormat="1" applyFont="1" applyFill="1" applyAlignment="1">
      <alignment horizontal="center"/>
    </xf>
    <xf numFmtId="0" fontId="29" fillId="0" borderId="0" xfId="1" applyFont="1" applyFill="1" applyAlignment="1"/>
    <xf numFmtId="0" fontId="5" fillId="0" borderId="3" xfId="0" applyFont="1" applyFill="1" applyBorder="1" applyAlignment="1">
      <alignment horizontal="left" wrapText="1"/>
    </xf>
    <xf numFmtId="0" fontId="5" fillId="0" borderId="4" xfId="0" applyFont="1" applyFill="1" applyBorder="1" applyAlignment="1">
      <alignment horizontal="left" wrapText="1"/>
    </xf>
    <xf numFmtId="0" fontId="5" fillId="0" borderId="12" xfId="0" applyFont="1" applyFill="1" applyBorder="1" applyAlignment="1">
      <alignment horizontal="left" wrapText="1"/>
    </xf>
    <xf numFmtId="0" fontId="16" fillId="0" borderId="0" xfId="0" applyFont="1" applyFill="1" applyBorder="1" applyAlignment="1">
      <alignment horizontal="left" vertical="top" wrapText="1"/>
    </xf>
    <xf numFmtId="0" fontId="5" fillId="0" borderId="0" xfId="0" applyFont="1" applyFill="1" applyBorder="1" applyAlignment="1">
      <alignment horizontal="left" vertical="top" wrapText="1"/>
    </xf>
    <xf numFmtId="0" fontId="13" fillId="0" borderId="0" xfId="0" applyFont="1" applyFill="1" applyBorder="1" applyAlignment="1">
      <alignment horizontal="right" wrapText="1" indent="12"/>
    </xf>
    <xf numFmtId="0" fontId="6" fillId="0" borderId="0" xfId="0" applyFont="1" applyFill="1" applyBorder="1" applyAlignment="1">
      <alignment horizontal="left" wrapText="1"/>
    </xf>
    <xf numFmtId="0" fontId="2" fillId="0" borderId="0" xfId="0" applyFont="1" applyFill="1" applyBorder="1" applyAlignment="1">
      <alignment horizontal="left" wrapText="1"/>
    </xf>
    <xf numFmtId="0" fontId="6" fillId="0" borderId="0" xfId="0" applyFont="1" applyFill="1" applyBorder="1" applyAlignment="1">
      <alignment horizontal="left" wrapText="1" indent="1"/>
    </xf>
    <xf numFmtId="0" fontId="6" fillId="0" borderId="0" xfId="0" applyFont="1" applyFill="1" applyBorder="1" applyAlignment="1">
      <alignment horizontal="left" wrapText="1" indent="17"/>
    </xf>
    <xf numFmtId="0" fontId="2" fillId="0" borderId="0" xfId="0" applyFont="1" applyFill="1" applyBorder="1" applyAlignment="1">
      <alignment horizontal="left" wrapText="1" indent="17"/>
    </xf>
    <xf numFmtId="0" fontId="6" fillId="0" borderId="0" xfId="0" applyFont="1" applyFill="1" applyBorder="1" applyAlignment="1">
      <alignment horizontal="center" wrapText="1"/>
    </xf>
    <xf numFmtId="0" fontId="5" fillId="0" borderId="6" xfId="0" applyFont="1" applyFill="1" applyBorder="1" applyAlignment="1">
      <alignment horizontal="left" vertical="center" wrapText="1"/>
    </xf>
    <xf numFmtId="0" fontId="2" fillId="0" borderId="0" xfId="0" applyFont="1" applyFill="1" applyBorder="1" applyAlignment="1">
      <alignment horizontal="left" vertical="top" wrapText="1"/>
    </xf>
    <xf numFmtId="0" fontId="6"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18" fillId="0" borderId="26" xfId="0" applyFont="1" applyFill="1" applyBorder="1" applyAlignment="1">
      <alignment horizontal="center" vertical="center" wrapText="1"/>
    </xf>
    <xf numFmtId="49" fontId="28" fillId="0" borderId="0" xfId="1" applyNumberFormat="1" applyFont="1" applyFill="1" applyAlignment="1">
      <alignment horizontal="center"/>
    </xf>
    <xf numFmtId="0" fontId="25" fillId="0" borderId="0" xfId="1" applyFont="1" applyFill="1" applyAlignment="1">
      <alignment horizontal="justify" vertical="center" wrapText="1"/>
    </xf>
    <xf numFmtId="0" fontId="24" fillId="0" borderId="0" xfId="1" applyFont="1" applyFill="1" applyAlignment="1">
      <alignment horizontal="justify" vertical="center" wrapText="1"/>
    </xf>
    <xf numFmtId="49" fontId="6" fillId="0" borderId="14" xfId="1" applyNumberFormat="1" applyFont="1" applyFill="1" applyBorder="1" applyAlignment="1">
      <alignment horizontal="center" vertical="center" wrapText="1"/>
    </xf>
    <xf numFmtId="0" fontId="28" fillId="0" borderId="0" xfId="1" applyFont="1" applyFill="1" applyBorder="1" applyAlignment="1">
      <alignment horizontal="center" wrapText="1"/>
    </xf>
    <xf numFmtId="0" fontId="27" fillId="0" borderId="0" xfId="1" applyFont="1" applyFill="1" applyAlignment="1">
      <alignment horizontal="center" vertical="center" wrapText="1"/>
    </xf>
    <xf numFmtId="0" fontId="6" fillId="0" borderId="14" xfId="1" applyFont="1" applyFill="1" applyBorder="1" applyAlignment="1">
      <alignment horizontal="center" vertical="center"/>
    </xf>
    <xf numFmtId="0" fontId="24" fillId="0" borderId="0" xfId="1" applyFont="1" applyFill="1" applyAlignment="1">
      <alignment horizontal="center"/>
    </xf>
    <xf numFmtId="0" fontId="27" fillId="0" borderId="0" xfId="1" applyFont="1" applyFill="1" applyAlignment="1">
      <alignment horizontal="center"/>
    </xf>
    <xf numFmtId="0" fontId="6" fillId="0" borderId="14" xfId="1" applyFont="1" applyFill="1" applyBorder="1" applyAlignment="1">
      <alignment horizontal="center" vertical="center" wrapText="1"/>
    </xf>
    <xf numFmtId="0" fontId="24" fillId="0" borderId="0" xfId="1" applyFont="1" applyFill="1" applyAlignment="1">
      <alignment horizontal="center" wrapText="1"/>
    </xf>
    <xf numFmtId="0" fontId="15" fillId="0" borderId="17" xfId="0" applyFont="1" applyFill="1" applyBorder="1" applyAlignment="1">
      <alignment horizontal="center" vertical="center" wrapText="1"/>
    </xf>
    <xf numFmtId="0" fontId="18" fillId="0" borderId="15" xfId="0" applyFont="1" applyFill="1" applyBorder="1" applyAlignment="1">
      <alignment horizontal="left" vertical="center" wrapText="1"/>
    </xf>
    <xf numFmtId="0" fontId="18" fillId="0" borderId="0" xfId="0" applyFont="1" applyFill="1" applyBorder="1" applyAlignment="1">
      <alignment horizontal="left" wrapText="1"/>
    </xf>
    <xf numFmtId="0" fontId="0" fillId="0" borderId="0" xfId="0" applyFill="1" applyBorder="1" applyAlignment="1">
      <alignment horizontal="center" wrapText="1"/>
    </xf>
    <xf numFmtId="0" fontId="16" fillId="0" borderId="0" xfId="0" applyFont="1" applyFill="1" applyBorder="1" applyAlignment="1">
      <alignment horizontal="left" vertical="center" wrapText="1"/>
    </xf>
    <xf numFmtId="0" fontId="5" fillId="0" borderId="0" xfId="0" applyFont="1" applyFill="1" applyBorder="1" applyAlignment="1">
      <alignment horizontal="left" vertical="center" wrapText="1"/>
    </xf>
    <xf numFmtId="16" fontId="18" fillId="0" borderId="0" xfId="0" applyNumberFormat="1" applyFont="1" applyFill="1" applyBorder="1" applyAlignment="1">
      <alignment horizontal="left" vertical="center" wrapText="1" indent="57"/>
    </xf>
    <xf numFmtId="0" fontId="18" fillId="0" borderId="0" xfId="0" applyFont="1" applyFill="1" applyBorder="1" applyAlignment="1">
      <alignment horizontal="left" vertical="center" wrapText="1" indent="57"/>
    </xf>
    <xf numFmtId="0" fontId="33" fillId="0" borderId="0" xfId="0" applyFont="1" applyFill="1" applyBorder="1" applyAlignment="1">
      <alignment horizontal="left" vertical="top" wrapText="1"/>
    </xf>
    <xf numFmtId="0" fontId="0" fillId="0" borderId="0" xfId="0" applyFill="1" applyBorder="1" applyAlignment="1">
      <alignment horizontal="left" vertical="top" wrapText="1"/>
    </xf>
    <xf numFmtId="0" fontId="15" fillId="0" borderId="14" xfId="0" applyFont="1" applyFill="1" applyBorder="1" applyAlignment="1">
      <alignment horizontal="center" vertical="center" wrapText="1"/>
    </xf>
    <xf numFmtId="0" fontId="15" fillId="0" borderId="27" xfId="0" applyFont="1" applyFill="1" applyBorder="1" applyAlignment="1">
      <alignment horizontal="center" vertical="center" wrapText="1"/>
    </xf>
    <xf numFmtId="0" fontId="15" fillId="0" borderId="15" xfId="0" applyFont="1" applyFill="1" applyBorder="1" applyAlignment="1">
      <alignment horizontal="center" vertical="center" wrapText="1"/>
    </xf>
    <xf numFmtId="0" fontId="15" fillId="0" borderId="28" xfId="0" applyFont="1" applyFill="1" applyBorder="1" applyAlignment="1">
      <alignment horizontal="center" vertical="center" wrapText="1"/>
    </xf>
    <xf numFmtId="0" fontId="15" fillId="0" borderId="29" xfId="0" applyFont="1" applyFill="1" applyBorder="1" applyAlignment="1">
      <alignment horizontal="center" vertical="center" wrapText="1"/>
    </xf>
    <xf numFmtId="0" fontId="15" fillId="0" borderId="16" xfId="0" applyFont="1" applyFill="1" applyBorder="1" applyAlignment="1">
      <alignment horizontal="center" vertical="center" wrapText="1"/>
    </xf>
    <xf numFmtId="0" fontId="15" fillId="0" borderId="30" xfId="0" applyFont="1" applyFill="1" applyBorder="1" applyAlignment="1">
      <alignment horizontal="center" vertical="center" wrapText="1"/>
    </xf>
    <xf numFmtId="164" fontId="11" fillId="0" borderId="31" xfId="0" applyNumberFormat="1" applyFont="1" applyFill="1" applyBorder="1" applyAlignment="1">
      <alignment horizontal="center" vertical="top" shrinkToFit="1"/>
    </xf>
    <xf numFmtId="164" fontId="11" fillId="0" borderId="32" xfId="0" applyNumberFormat="1" applyFont="1" applyFill="1" applyBorder="1" applyAlignment="1">
      <alignment horizontal="center" vertical="top" shrinkToFit="1"/>
    </xf>
    <xf numFmtId="164" fontId="11" fillId="0" borderId="33" xfId="0" applyNumberFormat="1" applyFont="1" applyFill="1" applyBorder="1" applyAlignment="1">
      <alignment horizontal="center" vertical="top" shrinkToFit="1"/>
    </xf>
    <xf numFmtId="0" fontId="13" fillId="0" borderId="31" xfId="0" applyFont="1" applyFill="1" applyBorder="1" applyAlignment="1">
      <alignment horizontal="center" vertical="top" wrapText="1"/>
    </xf>
    <xf numFmtId="0" fontId="13" fillId="0" borderId="32" xfId="0" applyFont="1" applyFill="1" applyBorder="1" applyAlignment="1">
      <alignment horizontal="center" vertical="top" wrapText="1"/>
    </xf>
    <xf numFmtId="0" fontId="13" fillId="0" borderId="33" xfId="0" applyFont="1" applyFill="1" applyBorder="1" applyAlignment="1">
      <alignment horizontal="center" vertical="top" wrapText="1"/>
    </xf>
    <xf numFmtId="0" fontId="0" fillId="0" borderId="31" xfId="0" applyFill="1" applyBorder="1" applyAlignment="1">
      <alignment horizontal="center" wrapText="1"/>
    </xf>
    <xf numFmtId="0" fontId="0" fillId="0" borderId="32" xfId="0" applyFill="1" applyBorder="1" applyAlignment="1">
      <alignment horizontal="center" wrapText="1"/>
    </xf>
    <xf numFmtId="0" fontId="0" fillId="0" borderId="33" xfId="0" applyFill="1" applyBorder="1" applyAlignment="1">
      <alignment horizontal="center" wrapText="1"/>
    </xf>
    <xf numFmtId="0" fontId="0" fillId="0" borderId="31" xfId="0" applyFill="1" applyBorder="1" applyAlignment="1">
      <alignment horizontal="center" vertical="top"/>
    </xf>
    <xf numFmtId="0" fontId="0" fillId="0" borderId="32" xfId="0" applyFill="1" applyBorder="1" applyAlignment="1">
      <alignment horizontal="center" vertical="top"/>
    </xf>
    <xf numFmtId="0" fontId="0" fillId="0" borderId="33" xfId="0" applyFill="1" applyBorder="1" applyAlignment="1">
      <alignment horizontal="center" vertical="top"/>
    </xf>
    <xf numFmtId="0" fontId="0" fillId="0" borderId="31" xfId="0" applyFill="1" applyBorder="1" applyAlignment="1">
      <alignment horizontal="center"/>
    </xf>
    <xf numFmtId="0" fontId="0" fillId="0" borderId="32" xfId="0" applyFill="1" applyBorder="1" applyAlignment="1">
      <alignment horizontal="center"/>
    </xf>
    <xf numFmtId="0" fontId="0" fillId="0" borderId="33" xfId="0" applyFill="1" applyBorder="1" applyAlignment="1">
      <alignment horizontal="center"/>
    </xf>
    <xf numFmtId="0" fontId="34" fillId="0" borderId="0" xfId="0" applyFont="1" applyFill="1" applyBorder="1" applyAlignment="1">
      <alignment horizontal="left" vertical="top" wrapText="1" indent="1"/>
    </xf>
    <xf numFmtId="0" fontId="37" fillId="0" borderId="0" xfId="0" applyFont="1" applyFill="1" applyBorder="1" applyAlignment="1">
      <alignment horizontal="left" vertical="center" wrapText="1"/>
    </xf>
    <xf numFmtId="0" fontId="13" fillId="0" borderId="0" xfId="0" applyFont="1" applyFill="1" applyBorder="1" applyAlignment="1">
      <alignment horizontal="left" vertical="top" wrapText="1"/>
    </xf>
    <xf numFmtId="0" fontId="15" fillId="0" borderId="21" xfId="0" applyFont="1" applyFill="1" applyBorder="1" applyAlignment="1">
      <alignment horizontal="center" vertical="center" wrapText="1"/>
    </xf>
    <xf numFmtId="0" fontId="15" fillId="0" borderId="22" xfId="0" applyFont="1" applyFill="1" applyBorder="1" applyAlignment="1">
      <alignment horizontal="center" vertical="center" wrapText="1"/>
    </xf>
    <xf numFmtId="0" fontId="12" fillId="0" borderId="15"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15" xfId="0" applyFont="1" applyFill="1" applyBorder="1" applyAlignment="1">
      <alignment horizontal="center" wrapText="1"/>
    </xf>
    <xf numFmtId="0" fontId="5" fillId="0" borderId="0" xfId="0" applyFont="1" applyFill="1" applyBorder="1" applyAlignment="1">
      <alignment horizontal="center" vertical="center" wrapText="1"/>
    </xf>
    <xf numFmtId="0" fontId="5" fillId="0" borderId="0" xfId="0" applyFont="1" applyFill="1" applyBorder="1" applyAlignment="1">
      <alignment horizontal="center" wrapText="1"/>
    </xf>
    <xf numFmtId="0" fontId="13" fillId="0" borderId="21" xfId="0" applyFont="1" applyFill="1" applyBorder="1" applyAlignment="1">
      <alignment horizontal="center" vertical="center" wrapText="1"/>
    </xf>
    <xf numFmtId="0" fontId="13" fillId="0" borderId="38" xfId="0" applyFont="1" applyFill="1" applyBorder="1" applyAlignment="1">
      <alignment horizontal="center" vertical="center" wrapText="1"/>
    </xf>
    <xf numFmtId="0" fontId="13" fillId="0" borderId="22" xfId="0" applyFont="1" applyFill="1" applyBorder="1" applyAlignment="1">
      <alignment horizontal="center" vertical="center" wrapText="1"/>
    </xf>
    <xf numFmtId="0" fontId="5" fillId="0" borderId="21" xfId="0" applyFont="1" applyFill="1" applyBorder="1" applyAlignment="1">
      <alignment horizontal="center" wrapText="1"/>
    </xf>
    <xf numFmtId="0" fontId="5" fillId="0" borderId="38" xfId="0" applyFont="1" applyFill="1" applyBorder="1" applyAlignment="1">
      <alignment horizontal="center" wrapText="1"/>
    </xf>
    <xf numFmtId="0" fontId="5" fillId="0" borderId="39" xfId="0" applyFont="1" applyFill="1" applyBorder="1" applyAlignment="1">
      <alignment horizontal="center" wrapText="1"/>
    </xf>
    <xf numFmtId="0" fontId="5" fillId="0" borderId="21" xfId="0" applyFont="1" applyFill="1" applyBorder="1" applyAlignment="1">
      <alignment horizontal="center" vertical="center" wrapText="1"/>
    </xf>
    <xf numFmtId="0" fontId="5" fillId="0" borderId="38" xfId="0" applyFont="1" applyFill="1" applyBorder="1" applyAlignment="1">
      <alignment horizontal="center" vertical="center" wrapText="1"/>
    </xf>
    <xf numFmtId="0" fontId="5" fillId="0" borderId="39" xfId="0" applyFont="1" applyFill="1" applyBorder="1" applyAlignment="1">
      <alignment horizontal="center" vertical="center" wrapText="1"/>
    </xf>
    <xf numFmtId="0" fontId="38" fillId="0" borderId="0" xfId="0" applyFont="1" applyFill="1" applyBorder="1" applyAlignment="1">
      <alignment horizontal="left" vertical="top" wrapText="1" indent="1"/>
    </xf>
    <xf numFmtId="0" fontId="15" fillId="0" borderId="19" xfId="0" applyFont="1" applyFill="1" applyBorder="1" applyAlignment="1">
      <alignment horizontal="center" vertical="center" wrapText="1"/>
    </xf>
    <xf numFmtId="0" fontId="15" fillId="0" borderId="23" xfId="0" applyFont="1" applyFill="1" applyBorder="1" applyAlignment="1">
      <alignment horizontal="center" vertical="center" wrapText="1"/>
    </xf>
    <xf numFmtId="0" fontId="15" fillId="0" borderId="20" xfId="0" applyFont="1" applyFill="1" applyBorder="1" applyAlignment="1">
      <alignment horizontal="center" vertical="center" wrapText="1"/>
    </xf>
    <xf numFmtId="0" fontId="15" fillId="0" borderId="24" xfId="0" applyFont="1" applyFill="1" applyBorder="1" applyAlignment="1">
      <alignment horizontal="center" vertical="center" wrapText="1"/>
    </xf>
    <xf numFmtId="0" fontId="15" fillId="0" borderId="19" xfId="0" applyFont="1" applyFill="1" applyBorder="1" applyAlignment="1">
      <alignment horizontal="center" vertical="center"/>
    </xf>
    <xf numFmtId="0" fontId="15" fillId="0" borderId="34" xfId="0" applyFont="1" applyFill="1" applyBorder="1" applyAlignment="1">
      <alignment horizontal="center" vertical="center"/>
    </xf>
    <xf numFmtId="0" fontId="15" fillId="0" borderId="35" xfId="0" applyFont="1" applyFill="1" applyBorder="1" applyAlignment="1">
      <alignment horizontal="center" vertical="center"/>
    </xf>
    <xf numFmtId="0" fontId="15" fillId="0" borderId="23" xfId="0" applyFont="1" applyFill="1" applyBorder="1" applyAlignment="1">
      <alignment horizontal="center" vertical="center"/>
    </xf>
    <xf numFmtId="0" fontId="15" fillId="0" borderId="36" xfId="0" applyFont="1" applyFill="1" applyBorder="1" applyAlignment="1">
      <alignment horizontal="center" vertical="center"/>
    </xf>
    <xf numFmtId="0" fontId="15" fillId="0" borderId="37" xfId="0" applyFont="1" applyFill="1" applyBorder="1" applyAlignment="1">
      <alignment horizontal="center" vertical="center"/>
    </xf>
    <xf numFmtId="0" fontId="37" fillId="0" borderId="0" xfId="0" applyFont="1" applyFill="1" applyBorder="1" applyAlignment="1">
      <alignment horizontal="left" vertical="top" wrapText="1" indent="1"/>
    </xf>
    <xf numFmtId="0" fontId="31" fillId="0" borderId="15" xfId="0" applyFont="1" applyFill="1" applyBorder="1" applyAlignment="1">
      <alignment horizontal="left" vertical="center" wrapText="1" indent="7"/>
    </xf>
  </cellXfs>
  <cellStyles count="4">
    <cellStyle name="Millares 10 10" xfId="2"/>
    <cellStyle name="Moneda" xfId="3" builtinId="4"/>
    <cellStyle name="Normal" xfId="0" builtinId="0"/>
    <cellStyle name="Normal 2" xfId="1"/>
  </cellStyles>
  <dxfs count="66">
    <dxf>
      <font>
        <b val="0"/>
        <i val="0"/>
        <strike val="0"/>
        <condense val="0"/>
        <extend val="0"/>
        <outline val="0"/>
        <shadow val="0"/>
        <u val="none"/>
        <vertAlign val="baseline"/>
        <sz val="9"/>
        <color auto="1"/>
        <name val="Arial Narrow"/>
        <scheme val="none"/>
      </font>
      <numFmt numFmtId="1" formatCode="0"/>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Arial Narrow"/>
        <scheme val="none"/>
      </font>
      <numFmt numFmtId="1" formatCode="0"/>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Arial Narrow"/>
        <scheme val="none"/>
      </font>
      <numFmt numFmtId="1" formatCode="0"/>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Arial Narrow"/>
        <scheme val="none"/>
      </font>
      <numFmt numFmtId="1" formatCode="0"/>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Arial Narrow"/>
        <scheme val="none"/>
      </font>
      <numFmt numFmtId="1" formatCode="0"/>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Arial Narrow"/>
        <scheme val="none"/>
      </font>
      <numFmt numFmtId="1" formatCode="0"/>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Arial Narrow"/>
        <scheme val="none"/>
      </font>
      <numFmt numFmtId="1" formatCode="0"/>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1"/>
        <color auto="1"/>
        <name val="Arial Narrow"/>
        <scheme val="none"/>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arrow"/>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Arial Narrow"/>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Arial Narrow"/>
        <scheme val="none"/>
      </font>
      <fill>
        <patternFill patternType="none">
          <fgColor indexed="64"/>
          <bgColor auto="1"/>
        </patternFill>
      </fill>
      <alignment horizontal="center" vertical="center" textRotation="0" wrapText="0" indent="0" justifyLastLine="0" shrinkToFit="0" readingOrder="0"/>
    </dxf>
    <dxf>
      <border outline="0">
        <top style="thin">
          <color rgb="FF000000"/>
        </top>
      </border>
    </dxf>
    <dxf>
      <border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9"/>
        <color auto="1"/>
        <name val="Arial Narrow"/>
        <scheme val="none"/>
      </font>
      <numFmt numFmtId="1" formatCode="0"/>
      <fill>
        <patternFill patternType="none">
          <fgColor indexed="64"/>
          <bgColor auto="1"/>
        </patternFill>
      </fill>
      <alignment horizontal="center" vertical="center" textRotation="0" wrapText="0" indent="0" justifyLastLine="0" shrinkToFit="0" readingOrder="0"/>
    </dxf>
    <dxf>
      <border outline="0">
        <bottom style="thin">
          <color rgb="FF000000"/>
        </bottom>
      </border>
    </dxf>
    <dxf>
      <font>
        <b/>
        <i val="0"/>
        <strike val="0"/>
        <condense val="0"/>
        <extend val="0"/>
        <outline val="0"/>
        <shadow val="0"/>
        <u val="none"/>
        <vertAlign val="baseline"/>
        <sz val="9"/>
        <color auto="1"/>
        <name val="Arial Narrow"/>
        <scheme val="none"/>
      </font>
      <numFmt numFmtId="30" formatCode="@"/>
      <fill>
        <patternFill patternType="none">
          <fgColor indexed="64"/>
          <bgColor auto="1"/>
        </patternFill>
      </fill>
      <alignment horizontal="center" vertical="center" textRotation="0" wrapText="1" indent="0" justifyLastLine="0" shrinkToFit="0" readingOrder="0"/>
      <border diagonalUp="0" diagonalDown="0" outline="0">
        <left style="thin">
          <color rgb="FF000000"/>
        </left>
        <right style="thin">
          <color rgb="FF000000"/>
        </right>
        <top/>
        <bottom/>
      </border>
    </dxf>
    <dxf>
      <font>
        <b val="0"/>
        <i val="0"/>
        <strike val="0"/>
        <condense val="0"/>
        <extend val="0"/>
        <outline val="0"/>
        <shadow val="0"/>
        <u val="none"/>
        <vertAlign val="baseline"/>
        <sz val="11"/>
        <color auto="1"/>
        <name val="Arial Narrow"/>
        <scheme val="none"/>
      </font>
      <numFmt numFmtId="1" formatCode="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auto="1"/>
        <name val="Arial Narrow"/>
        <scheme val="none"/>
      </font>
      <numFmt numFmtId="1" formatCode="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arrow"/>
        <scheme val="none"/>
      </font>
      <numFmt numFmtId="1" formatCode="0"/>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Arial Narrow"/>
        <scheme val="none"/>
      </font>
      <numFmt numFmtId="1" formatCode="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arrow"/>
        <scheme val="none"/>
      </font>
      <numFmt numFmtId="1" formatCode="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arrow"/>
        <scheme val="none"/>
      </font>
      <numFmt numFmtId="1" formatCode="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arrow"/>
        <scheme val="none"/>
      </font>
      <numFmt numFmtId="1" formatCode="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arrow"/>
        <scheme val="none"/>
      </font>
      <numFmt numFmtId="1" formatCode="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arrow"/>
        <scheme val="none"/>
      </font>
      <numFmt numFmtId="1" formatCode="0"/>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Arial Narrow"/>
        <scheme val="none"/>
      </font>
      <numFmt numFmtId="1" formatCode="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arrow"/>
        <scheme val="none"/>
      </font>
      <numFmt numFmtId="1" formatCode="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arrow"/>
        <scheme val="none"/>
      </font>
      <numFmt numFmtId="1" formatCode="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arrow"/>
        <scheme val="none"/>
      </font>
      <numFmt numFmtId="1" formatCode="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arrow"/>
        <scheme val="none"/>
      </font>
      <numFmt numFmtId="1" formatCode="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arrow"/>
        <scheme val="none"/>
      </font>
      <numFmt numFmtId="1" formatCode="0"/>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Arial Narrow"/>
        <scheme val="none"/>
      </font>
      <numFmt numFmtId="1" formatCode="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arrow"/>
        <scheme val="none"/>
      </font>
      <numFmt numFmtId="1" formatCode="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arrow"/>
        <scheme val="none"/>
      </font>
      <numFmt numFmtId="1" formatCode="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arrow"/>
        <scheme val="none"/>
      </font>
      <numFmt numFmtId="1" formatCode="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arrow"/>
        <scheme val="none"/>
      </font>
      <numFmt numFmtId="1" formatCode="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arrow"/>
        <scheme val="none"/>
      </font>
      <numFmt numFmtId="1" formatCode="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arrow"/>
        <scheme val="none"/>
      </font>
      <numFmt numFmtId="1" formatCode="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arrow"/>
        <scheme val="none"/>
      </font>
      <numFmt numFmtId="1" formatCode="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arrow"/>
        <scheme val="none"/>
      </font>
      <numFmt numFmtId="1" formatCode="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arrow"/>
        <scheme val="none"/>
      </font>
      <numFmt numFmtId="1" formatCode="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arrow"/>
        <scheme val="none"/>
      </font>
      <numFmt numFmtId="1" formatCode="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arrow"/>
        <scheme val="none"/>
      </font>
      <numFmt numFmtId="1" formatCode="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arrow"/>
        <scheme val="none"/>
      </font>
      <numFmt numFmtId="1" formatCode="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arrow"/>
        <scheme val="none"/>
      </font>
      <numFmt numFmtId="1" formatCode="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arrow"/>
        <scheme val="none"/>
      </font>
      <numFmt numFmtId="1" formatCode="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arrow"/>
        <scheme val="none"/>
      </font>
      <numFmt numFmtId="1" formatCode="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arrow"/>
        <scheme val="none"/>
      </font>
      <numFmt numFmtId="1" formatCode="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arrow"/>
        <scheme val="none"/>
      </font>
      <numFmt numFmtId="1" formatCode="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arrow"/>
        <scheme val="none"/>
      </font>
      <numFmt numFmtId="30" formatCode="@"/>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arrow"/>
        <scheme val="none"/>
      </font>
      <numFmt numFmtId="30" formatCode="@"/>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arrow"/>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arrow"/>
        <scheme val="none"/>
      </font>
      <numFmt numFmtId="30" formatCode="@"/>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arrow"/>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arrow"/>
        <scheme val="none"/>
      </font>
      <numFmt numFmtId="30" formatCode="@"/>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arrow"/>
        <scheme val="none"/>
      </font>
      <numFmt numFmtId="30" formatCode="@"/>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arrow"/>
        <scheme val="none"/>
      </font>
      <numFmt numFmtId="30" formatCode="@"/>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arrow"/>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arrow"/>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arrow"/>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arrow"/>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arrow"/>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arrow"/>
        <scheme val="none"/>
      </font>
      <numFmt numFmtId="30" formatCode="@"/>
      <fill>
        <patternFill patternType="none">
          <fgColor indexed="64"/>
          <bgColor auto="1"/>
        </patternFill>
      </fill>
      <alignment horizontal="left"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right style="thin">
          <color rgb="FF000000"/>
        </right>
        <top style="thin">
          <color rgb="FF000000"/>
        </top>
        <bottom style="thin">
          <color rgb="FF000000"/>
        </bottom>
      </border>
    </dxf>
    <dxf>
      <font>
        <b val="0"/>
        <i val="0"/>
        <strike val="0"/>
        <condense val="0"/>
        <extend val="0"/>
        <outline val="0"/>
        <shadow val="0"/>
        <u val="none"/>
        <vertAlign val="baseline"/>
        <sz val="11"/>
        <color auto="1"/>
        <name val="Arial Narrow"/>
        <scheme val="none"/>
      </font>
      <numFmt numFmtId="30" formatCode="@"/>
      <fill>
        <patternFill patternType="none">
          <fgColor indexed="64"/>
          <bgColor auto="1"/>
        </patternFill>
      </fill>
      <alignment horizontal="center" vertical="center" textRotation="0" wrapText="0" indent="0" justifyLastLine="0" shrinkToFit="0" readingOrder="0"/>
    </dxf>
    <dxf>
      <font>
        <b/>
        <i val="0"/>
        <strike val="0"/>
        <condense val="0"/>
        <extend val="0"/>
        <outline val="0"/>
        <shadow val="0"/>
        <u val="none"/>
        <vertAlign val="baseline"/>
        <sz val="9"/>
        <color auto="1"/>
        <name val="Arial Narrow"/>
        <scheme val="none"/>
      </font>
      <numFmt numFmtId="30" formatCode="@"/>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1</xdr:col>
      <xdr:colOff>120395</xdr:colOff>
      <xdr:row>15</xdr:row>
      <xdr:rowOff>792480</xdr:rowOff>
    </xdr:from>
    <xdr:ext cx="2249805" cy="0"/>
    <xdr:sp macro="" textlink="">
      <xdr:nvSpPr>
        <xdr:cNvPr id="2" name="Shape 3">
          <a:extLst>
            <a:ext uri="{FF2B5EF4-FFF2-40B4-BE49-F238E27FC236}">
              <a16:creationId xmlns:a16="http://schemas.microsoft.com/office/drawing/2014/main" id="{00000000-0008-0000-0000-000002000000}"/>
            </a:ext>
          </a:extLst>
        </xdr:cNvPr>
        <xdr:cNvSpPr/>
      </xdr:nvSpPr>
      <xdr:spPr>
        <a:xfrm>
          <a:off x="653795" y="4831080"/>
          <a:ext cx="2249805" cy="0"/>
        </a:xfrm>
        <a:custGeom>
          <a:avLst/>
          <a:gdLst/>
          <a:ahLst/>
          <a:cxnLst/>
          <a:rect l="0" t="0" r="0" b="0"/>
          <a:pathLst>
            <a:path w="2249805">
              <a:moveTo>
                <a:pt x="0" y="0"/>
              </a:moveTo>
              <a:lnTo>
                <a:pt x="2249424" y="0"/>
              </a:lnTo>
            </a:path>
          </a:pathLst>
        </a:custGeom>
        <a:ln w="9144">
          <a:solidFill>
            <a:srgbClr val="181818"/>
          </a:solidFill>
        </a:ln>
      </xdr:spPr>
    </xdr:sp>
    <xdr:clientData/>
  </xdr:oneCellAnchor>
  <xdr:oneCellAnchor>
    <xdr:from>
      <xdr:col>6</xdr:col>
      <xdr:colOff>1880</xdr:colOff>
      <xdr:row>15</xdr:row>
      <xdr:rowOff>779780</xdr:rowOff>
    </xdr:from>
    <xdr:ext cx="1369060" cy="0"/>
    <xdr:sp macro="" textlink="">
      <xdr:nvSpPr>
        <xdr:cNvPr id="3" name="Shape 4">
          <a:extLst>
            <a:ext uri="{FF2B5EF4-FFF2-40B4-BE49-F238E27FC236}">
              <a16:creationId xmlns:a16="http://schemas.microsoft.com/office/drawing/2014/main" id="{00000000-0008-0000-0000-000003000000}"/>
            </a:ext>
          </a:extLst>
        </xdr:cNvPr>
        <xdr:cNvSpPr/>
      </xdr:nvSpPr>
      <xdr:spPr>
        <a:xfrm>
          <a:off x="3849980" y="4818380"/>
          <a:ext cx="1369060" cy="0"/>
        </a:xfrm>
        <a:custGeom>
          <a:avLst/>
          <a:gdLst/>
          <a:ahLst/>
          <a:cxnLst/>
          <a:rect l="0" t="0" r="0" b="0"/>
          <a:pathLst>
            <a:path w="1369060">
              <a:moveTo>
                <a:pt x="0" y="0"/>
              </a:moveTo>
              <a:lnTo>
                <a:pt x="1368552" y="0"/>
              </a:lnTo>
            </a:path>
          </a:pathLst>
        </a:custGeom>
        <a:ln w="9144">
          <a:solidFill>
            <a:srgbClr val="181818"/>
          </a:solidFill>
        </a:ln>
      </xdr:spPr>
    </xdr:sp>
    <xdr:clientData/>
  </xdr:oneCellAnchor>
  <xdr:oneCellAnchor>
    <xdr:from>
      <xdr:col>12</xdr:col>
      <xdr:colOff>3616</xdr:colOff>
      <xdr:row>15</xdr:row>
      <xdr:rowOff>779780</xdr:rowOff>
    </xdr:from>
    <xdr:ext cx="2109470" cy="0"/>
    <xdr:sp macro="" textlink="">
      <xdr:nvSpPr>
        <xdr:cNvPr id="4" name="Shape 5">
          <a:extLst>
            <a:ext uri="{FF2B5EF4-FFF2-40B4-BE49-F238E27FC236}">
              <a16:creationId xmlns:a16="http://schemas.microsoft.com/office/drawing/2014/main" id="{00000000-0008-0000-0000-000004000000}"/>
            </a:ext>
          </a:extLst>
        </xdr:cNvPr>
        <xdr:cNvSpPr/>
      </xdr:nvSpPr>
      <xdr:spPr>
        <a:xfrm>
          <a:off x="5975791" y="4818380"/>
          <a:ext cx="2109470" cy="0"/>
        </a:xfrm>
        <a:custGeom>
          <a:avLst/>
          <a:gdLst/>
          <a:ahLst/>
          <a:cxnLst/>
          <a:rect l="0" t="0" r="0" b="0"/>
          <a:pathLst>
            <a:path w="2109470">
              <a:moveTo>
                <a:pt x="0" y="0"/>
              </a:moveTo>
              <a:lnTo>
                <a:pt x="2109216" y="0"/>
              </a:lnTo>
            </a:path>
          </a:pathLst>
        </a:custGeom>
        <a:ln w="9144">
          <a:solidFill>
            <a:srgbClr val="181818"/>
          </a:solidFill>
        </a:ln>
      </xdr:spPr>
    </xdr:sp>
    <xdr:clientData/>
  </xdr:oneCellAnchor>
  <xdr:oneCellAnchor>
    <xdr:from>
      <xdr:col>16</xdr:col>
      <xdr:colOff>26891</xdr:colOff>
      <xdr:row>15</xdr:row>
      <xdr:rowOff>776731</xdr:rowOff>
    </xdr:from>
    <xdr:ext cx="2158365" cy="0"/>
    <xdr:sp macro="" textlink="">
      <xdr:nvSpPr>
        <xdr:cNvPr id="5" name="Shape 6">
          <a:extLst>
            <a:ext uri="{FF2B5EF4-FFF2-40B4-BE49-F238E27FC236}">
              <a16:creationId xmlns:a16="http://schemas.microsoft.com/office/drawing/2014/main" id="{00000000-0008-0000-0000-000005000000}"/>
            </a:ext>
          </a:extLst>
        </xdr:cNvPr>
        <xdr:cNvSpPr/>
      </xdr:nvSpPr>
      <xdr:spPr>
        <a:xfrm>
          <a:off x="8980391" y="4815331"/>
          <a:ext cx="2158365" cy="0"/>
        </a:xfrm>
        <a:custGeom>
          <a:avLst/>
          <a:gdLst/>
          <a:ahLst/>
          <a:cxnLst/>
          <a:rect l="0" t="0" r="0" b="0"/>
          <a:pathLst>
            <a:path w="2158365">
              <a:moveTo>
                <a:pt x="0" y="0"/>
              </a:moveTo>
              <a:lnTo>
                <a:pt x="2157984" y="0"/>
              </a:lnTo>
            </a:path>
          </a:pathLst>
        </a:custGeom>
        <a:ln w="9144">
          <a:solidFill>
            <a:srgbClr val="131313"/>
          </a:solidFill>
        </a:ln>
      </xdr:spPr>
    </xdr:sp>
    <xdr:clientData/>
  </xdr:oneCellAnchor>
</xdr:wsDr>
</file>

<file path=xl/drawings/drawing2.xml><?xml version="1.0" encoding="utf-8"?>
<xdr:wsDr xmlns:xdr="http://schemas.openxmlformats.org/drawingml/2006/spreadsheetDrawing" xmlns:a="http://schemas.openxmlformats.org/drawingml/2006/main">
  <xdr:oneCellAnchor>
    <xdr:from>
      <xdr:col>4</xdr:col>
      <xdr:colOff>231914</xdr:colOff>
      <xdr:row>17</xdr:row>
      <xdr:rowOff>262350</xdr:rowOff>
    </xdr:from>
    <xdr:ext cx="1954783" cy="45719"/>
    <xdr:sp macro="" textlink="">
      <xdr:nvSpPr>
        <xdr:cNvPr id="2" name="Shape 6">
          <a:extLst>
            <a:ext uri="{FF2B5EF4-FFF2-40B4-BE49-F238E27FC236}">
              <a16:creationId xmlns:a16="http://schemas.microsoft.com/office/drawing/2014/main" id="{00000000-0008-0000-0400-000002000000}"/>
            </a:ext>
          </a:extLst>
        </xdr:cNvPr>
        <xdr:cNvSpPr/>
      </xdr:nvSpPr>
      <xdr:spPr>
        <a:xfrm>
          <a:off x="6375539" y="4043775"/>
          <a:ext cx="1954783" cy="45719"/>
        </a:xfrm>
        <a:custGeom>
          <a:avLst/>
          <a:gdLst/>
          <a:ahLst/>
          <a:cxnLst/>
          <a:rect l="0" t="0" r="0" b="0"/>
          <a:pathLst>
            <a:path w="1691639">
              <a:moveTo>
                <a:pt x="0" y="0"/>
              </a:moveTo>
              <a:lnTo>
                <a:pt x="1691639" y="0"/>
              </a:lnTo>
            </a:path>
          </a:pathLst>
        </a:custGeom>
        <a:ln w="9144">
          <a:solidFill>
            <a:srgbClr val="1C1C1C"/>
          </a:solidFill>
        </a:ln>
      </xdr:spPr>
    </xdr:sp>
    <xdr:clientData/>
  </xdr:oneCellAnchor>
  <xdr:oneCellAnchor>
    <xdr:from>
      <xdr:col>7</xdr:col>
      <xdr:colOff>889544</xdr:colOff>
      <xdr:row>17</xdr:row>
      <xdr:rowOff>265663</xdr:rowOff>
    </xdr:from>
    <xdr:ext cx="1954783" cy="45719"/>
    <xdr:sp macro="" textlink="">
      <xdr:nvSpPr>
        <xdr:cNvPr id="3" name="Shape 6">
          <a:extLst>
            <a:ext uri="{FF2B5EF4-FFF2-40B4-BE49-F238E27FC236}">
              <a16:creationId xmlns:a16="http://schemas.microsoft.com/office/drawing/2014/main" id="{00000000-0008-0000-0400-000003000000}"/>
            </a:ext>
          </a:extLst>
        </xdr:cNvPr>
        <xdr:cNvSpPr/>
      </xdr:nvSpPr>
      <xdr:spPr>
        <a:xfrm>
          <a:off x="9500144" y="4047088"/>
          <a:ext cx="1954783" cy="45719"/>
        </a:xfrm>
        <a:custGeom>
          <a:avLst/>
          <a:gdLst/>
          <a:ahLst/>
          <a:cxnLst/>
          <a:rect l="0" t="0" r="0" b="0"/>
          <a:pathLst>
            <a:path w="1691639">
              <a:moveTo>
                <a:pt x="0" y="0"/>
              </a:moveTo>
              <a:lnTo>
                <a:pt x="1691639" y="0"/>
              </a:lnTo>
            </a:path>
          </a:pathLst>
        </a:custGeom>
        <a:ln w="9144">
          <a:solidFill>
            <a:srgbClr val="1C1C1C"/>
          </a:solidFill>
        </a:ln>
      </xdr:spPr>
    </xdr:sp>
    <xdr:clientData/>
  </xdr:oneCellAnchor>
  <xdr:oneCellAnchor>
    <xdr:from>
      <xdr:col>2</xdr:col>
      <xdr:colOff>43900</xdr:colOff>
      <xdr:row>17</xdr:row>
      <xdr:rowOff>273117</xdr:rowOff>
    </xdr:from>
    <xdr:ext cx="1565825" cy="45719"/>
    <xdr:sp macro="" textlink="">
      <xdr:nvSpPr>
        <xdr:cNvPr id="4" name="Shape 6">
          <a:extLst>
            <a:ext uri="{FF2B5EF4-FFF2-40B4-BE49-F238E27FC236}">
              <a16:creationId xmlns:a16="http://schemas.microsoft.com/office/drawing/2014/main" id="{00000000-0008-0000-0400-000004000000}"/>
            </a:ext>
          </a:extLst>
        </xdr:cNvPr>
        <xdr:cNvSpPr/>
      </xdr:nvSpPr>
      <xdr:spPr>
        <a:xfrm>
          <a:off x="2129875" y="4054542"/>
          <a:ext cx="1565825" cy="45719"/>
        </a:xfrm>
        <a:custGeom>
          <a:avLst/>
          <a:gdLst/>
          <a:ahLst/>
          <a:cxnLst/>
          <a:rect l="0" t="0" r="0" b="0"/>
          <a:pathLst>
            <a:path w="1691639">
              <a:moveTo>
                <a:pt x="0" y="0"/>
              </a:moveTo>
              <a:lnTo>
                <a:pt x="1691639" y="0"/>
              </a:lnTo>
            </a:path>
          </a:pathLst>
        </a:custGeom>
        <a:ln w="9144">
          <a:solidFill>
            <a:srgbClr val="1C1C1C"/>
          </a:solidFill>
        </a:ln>
      </xdr:spPr>
    </xdr:sp>
    <xdr:clientData/>
  </xdr:oneCellAnchor>
  <xdr:oneCellAnchor>
    <xdr:from>
      <xdr:col>0</xdr:col>
      <xdr:colOff>53012</xdr:colOff>
      <xdr:row>17</xdr:row>
      <xdr:rowOff>256761</xdr:rowOff>
    </xdr:from>
    <xdr:ext cx="1371597" cy="74547"/>
    <xdr:sp macro="" textlink="">
      <xdr:nvSpPr>
        <xdr:cNvPr id="5" name="Shape 6">
          <a:extLst>
            <a:ext uri="{FF2B5EF4-FFF2-40B4-BE49-F238E27FC236}">
              <a16:creationId xmlns:a16="http://schemas.microsoft.com/office/drawing/2014/main" id="{00000000-0008-0000-0400-000005000000}"/>
            </a:ext>
          </a:extLst>
        </xdr:cNvPr>
        <xdr:cNvSpPr/>
      </xdr:nvSpPr>
      <xdr:spPr>
        <a:xfrm>
          <a:off x="53012" y="4038186"/>
          <a:ext cx="1371597" cy="74547"/>
        </a:xfrm>
        <a:custGeom>
          <a:avLst/>
          <a:gdLst/>
          <a:ahLst/>
          <a:cxnLst/>
          <a:rect l="0" t="0" r="0" b="0"/>
          <a:pathLst>
            <a:path w="1691639">
              <a:moveTo>
                <a:pt x="0" y="0"/>
              </a:moveTo>
              <a:lnTo>
                <a:pt x="1691639" y="0"/>
              </a:lnTo>
            </a:path>
          </a:pathLst>
        </a:custGeom>
        <a:ln w="9144">
          <a:solidFill>
            <a:srgbClr val="1C1C1C"/>
          </a:solidFill>
        </a:ln>
      </xdr:spPr>
    </xdr:sp>
    <xdr:clientData/>
  </xdr:oneCellAnchor>
</xdr:wsDr>
</file>

<file path=xl/drawings/drawing3.xml><?xml version="1.0" encoding="utf-8"?>
<xdr:wsDr xmlns:xdr="http://schemas.openxmlformats.org/drawingml/2006/spreadsheetDrawing" xmlns:a="http://schemas.openxmlformats.org/drawingml/2006/main">
  <xdr:oneCellAnchor>
    <xdr:from>
      <xdr:col>15</xdr:col>
      <xdr:colOff>448235</xdr:colOff>
      <xdr:row>21</xdr:row>
      <xdr:rowOff>853702</xdr:rowOff>
    </xdr:from>
    <xdr:ext cx="146304" cy="100583"/>
    <xdr:pic>
      <xdr:nvPicPr>
        <xdr:cNvPr id="2" name="image5.jpeg">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611660" y="5749552"/>
          <a:ext cx="146304" cy="100583"/>
        </a:xfrm>
        <a:prstGeom prst="rect">
          <a:avLst/>
        </a:prstGeom>
      </xdr:spPr>
    </xdr:pic>
    <xdr:clientData/>
  </xdr:oneCellAnchor>
</xdr:wsDr>
</file>

<file path=xl/tables/table1.xml><?xml version="1.0" encoding="utf-8"?>
<table xmlns="http://schemas.openxmlformats.org/spreadsheetml/2006/main" id="1" name="Tabla2" displayName="Tabla2" ref="A7:AU35" totalsRowShown="0" headerRowDxfId="65" dataDxfId="64" tableBorderDxfId="63" headerRowCellStyle="Millares 10 10">
  <autoFilter ref="A7:AU35"/>
  <tableColumns count="47">
    <tableColumn id="1" name="NOMBRE DE LA OBRA " dataDxfId="62"/>
    <tableColumn id="2" name="MUNICIPIO " dataDxfId="61"/>
    <tableColumn id="3" name="LOCALIDAD" dataDxfId="60"/>
    <tableColumn id="4" name="MODALIDAD DE EJECUCIÓN " dataDxfId="59"/>
    <tableColumn id="5" name="TIPO" dataDxfId="58"/>
    <tableColumn id="6" name="CANTIDAD / UNIDAD" dataDxfId="57"/>
    <tableColumn id="7" name="BENEFICIARIOS" dataDxfId="56"/>
    <tableColumn id="8" name="No." dataDxfId="55"/>
    <tableColumn id="9" name="DESCRIPCIÓN" dataDxfId="54"/>
    <tableColumn id="10" name="COG  " dataDxfId="53"/>
    <tableColumn id="11" name="UR  " dataDxfId="52"/>
    <tableColumn id="12" name="CUENTA CONTABLE  " dataDxfId="51"/>
    <tableColumn id="13" name="OBRA CAPITALIZABLE" dataDxfId="50"/>
    <tableColumn id="46" name="NÚMERO Y FECHA DE ACTA DEL AYUNTAMIENTO (aprobado)" dataDxfId="49"/>
    <tableColumn id="14" name="MONTO TOTAL (aprobado) " dataDxfId="48">
      <calculatedColumnFormula>SUM(Tabla2[[#This Row],[INGRESOS DE FUENTE LOCAL                     (aprobado)]:[RECURSOS ESTATALES (aprobado)]])</calculatedColumnFormula>
    </tableColumn>
    <tableColumn id="15" name="INGRESOS DE FUENTE LOCAL                     (aprobado)" dataDxfId="47"/>
    <tableColumn id="16" name="PARTICIPACIONES (aprobado)" dataDxfId="46"/>
    <tableColumn id="17" name="APORTACIONES (aprobado)" dataDxfId="45"/>
    <tableColumn id="18" name="RECURSOS FEDERALES CONVENIDOS (aprobado)" dataDxfId="44"/>
    <tableColumn id="19" name="RECURSOS ESTATALES (aprobado)" dataDxfId="43"/>
    <tableColumn id="47" name="NÚMERO Y FECHA DE ACTA DEL AYUNTAMIENTO (modificado)" dataDxfId="42"/>
    <tableColumn id="20" name="MONTO TOTAL     (modificado)" dataDxfId="41">
      <calculatedColumnFormula>SUM(Tabla2[[#This Row],[INGRESOS DE FUENTE LOCAL            (modificado)]:[RECURSOS ESTATALES (modificado)]])</calculatedColumnFormula>
    </tableColumn>
    <tableColumn id="21" name="INGRESOS DE FUENTE LOCAL            (modificado)" dataDxfId="40">
      <calculatedColumnFormula>SUM(U2:U7)</calculatedColumnFormula>
    </tableColumn>
    <tableColumn id="22" name="PARTICIPACIONES (modificado)" dataDxfId="39"/>
    <tableColumn id="23" name="APORTACIONES (modificado)" dataDxfId="38"/>
    <tableColumn id="24" name="RECURSOS FEDERALES CONVENIDOS     (modificado)" dataDxfId="37"/>
    <tableColumn id="25" name="RECURSOS ESTATALES (modificado)" dataDxfId="36"/>
    <tableColumn id="40" name="MONTO TOTAL (comprometido)" dataDxfId="35">
      <calculatedColumnFormula>SUM(Tabla2[[#This Row],[INGRESOS DE FUENTE LOCAL              (devengado)]:[RECURSOS ESTATALES (devengado)]])</calculatedColumnFormula>
    </tableColumn>
    <tableColumn id="41" name="INGRESOS DE FUENTE LOCAL       (comprometido)" dataDxfId="34"/>
    <tableColumn id="42" name="PARTICIPACIONES (comprometido)" dataDxfId="33"/>
    <tableColumn id="43" name="APORTACIONES (comprometido)" dataDxfId="32"/>
    <tableColumn id="44" name="RECURSOS FEDERALES CONVENIDOS (comprometido)" dataDxfId="31"/>
    <tableColumn id="45" name="RECURSOS ESTATALES (comprometido)" dataDxfId="30" dataCellStyle="Moneda"/>
    <tableColumn id="26" name="MONTO TOTAL      (devengado)" dataDxfId="29">
      <calculatedColumnFormula>SUM(Tabla2[[#This Row],[INGRESOS DE FUENTE LOCAL              (devengado)]:[RECURSOS ESTATALES (devengado)]])</calculatedColumnFormula>
    </tableColumn>
    <tableColumn id="27" name="INGRESOS DE FUENTE LOCAL              (devengado)" dataDxfId="28">
      <calculatedColumnFormula>SUM(AG2:AG7)</calculatedColumnFormula>
    </tableColumn>
    <tableColumn id="28" name="PARTICIPACIONES (devengado)" dataDxfId="27"/>
    <tableColumn id="29" name="APORTACIONES (devengado)" dataDxfId="26"/>
    <tableColumn id="30" name="RECURSOS FEDERALES CONVENIDOS       (devengado)" dataDxfId="25"/>
    <tableColumn id="31" name="RECURSOS ESTATALES (devengado)" dataDxfId="24" dataCellStyle="Moneda"/>
    <tableColumn id="32" name="MONTO TOTAL        (ejercido)" dataDxfId="23">
      <calculatedColumnFormula>SUM(Tabla2[[#This Row],[INGRESOS DE FUENTE LOCAL                 (ejercido)]:[RECURSOS ESTATALES (ejercido)]])</calculatedColumnFormula>
    </tableColumn>
    <tableColumn id="33" name="INGRESOS DE FUENTE LOCAL                 (ejercido)" dataDxfId="22">
      <calculatedColumnFormula>SUM(AM2:AM7)</calculatedColumnFormula>
    </tableColumn>
    <tableColumn id="34" name="PARTICIPACIONES (ejercido)" dataDxfId="21"/>
    <tableColumn id="35" name="APORTACIONES (ejercido)" dataDxfId="20"/>
    <tableColumn id="36" name="RECURSOS FEDERALES CONVENIDOS         (ejercido)" dataDxfId="19"/>
    <tableColumn id="37" name="RECURSOS ESTATALES (ejercido)" dataDxfId="18" dataCellStyle="Moneda"/>
    <tableColumn id="38" name="MONTO TOTAL         (pagado)" dataDxfId="17">
      <calculatedColumnFormula>SUM(AU8:AY8)</calculatedColumnFormula>
    </tableColumn>
    <tableColumn id="39" name="INGRESOS DE FUENTE LOCAL                  (pagado)" dataDxfId="16">
      <calculatedColumnFormula>SUM(AS2:AS7)</calculatedColumnFormula>
    </tableColumn>
  </tableColumns>
  <tableStyleInfo showFirstColumn="0" showLastColumn="0" showRowStripes="1" showColumnStripes="0"/>
</table>
</file>

<file path=xl/tables/table2.xml><?xml version="1.0" encoding="utf-8"?>
<table xmlns="http://schemas.openxmlformats.org/spreadsheetml/2006/main" id="2" name="Tabla3" displayName="Tabla3" ref="AV7:BF34" totalsRowShown="0" headerRowDxfId="15" dataDxfId="13" headerRowBorderDxfId="14" tableBorderDxfId="12" totalsRowBorderDxfId="11" headerRowCellStyle="Millares 10 10">
  <autoFilter ref="AV7:BF34"/>
  <tableColumns count="11">
    <tableColumn id="1" name="PARTICIPACIONES (pagado)" dataDxfId="10" dataCellStyle="Moneda"/>
    <tableColumn id="2" name="APORTACIONES (pagado)" dataDxfId="9" dataCellStyle="Moneda"/>
    <tableColumn id="3" name="RECURSOS FEDERALES CONVENIDOS (pagado)" dataDxfId="8" dataCellStyle="Moneda"/>
    <tableColumn id="4" name="RECURSOS ESTATALES (pagado)" dataDxfId="7" dataCellStyle="Moneda"/>
    <tableColumn id="11" name="NÚMERO Y FECHA DE ACTA DEL AYUNTAMIENTO          (por ejercer)" dataDxfId="6"/>
    <tableColumn id="5" name="MONTO TOTAL       (por ejercer)" dataDxfId="5">
      <calculatedColumnFormula>SUM(Tabla3[[#This Row],[INGRESOS DE FUENTE LOCAL                          (por ejercer)]:[RECURSOS ESTATALES        (por ejercer)]])</calculatedColumnFormula>
    </tableColumn>
    <tableColumn id="6" name="INGRESOS DE FUENTE LOCAL                          (por ejercer)" dataDxfId="4">
      <calculatedColumnFormula>SUM(AY2:AY7)</calculatedColumnFormula>
    </tableColumn>
    <tableColumn id="7" name="PARTICIPACIONES          (por ejercer)" dataDxfId="3"/>
    <tableColumn id="8" name="APORTACIONES           (por ejercer)" dataDxfId="2"/>
    <tableColumn id="9" name="RECURSOS FEDERALES CONVENIDOS              (por ejercer)" dataDxfId="1"/>
    <tableColumn id="10" name="RECURSOS ESTATALES        (por ejercer)" dataDxfId="0"/>
  </tableColumns>
  <tableStyleInfo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3.bin"/><Relationship Id="rId5" Type="http://schemas.openxmlformats.org/officeDocument/2006/relationships/comments" Target="../comments1.xml"/><Relationship Id="rId4"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7"/>
  <sheetViews>
    <sheetView workbookViewId="0">
      <selection activeCell="H21" sqref="H21"/>
    </sheetView>
  </sheetViews>
  <sheetFormatPr baseColWidth="10" defaultColWidth="9.33203125" defaultRowHeight="12.75" x14ac:dyDescent="0.2"/>
  <cols>
    <col min="1" max="1" width="9.33203125" style="1" customWidth="1"/>
    <col min="2" max="2" width="2.1640625" style="1" customWidth="1"/>
    <col min="3" max="3" width="9.33203125" style="1" customWidth="1"/>
    <col min="4" max="4" width="17.33203125" style="1" customWidth="1"/>
    <col min="5" max="5" width="14" style="1" customWidth="1"/>
    <col min="6" max="6" width="15.1640625" style="1" customWidth="1"/>
    <col min="7" max="8" width="5.83203125" style="1" customWidth="1"/>
    <col min="9" max="9" width="4.83203125" style="1" customWidth="1"/>
    <col min="10" max="10" width="5.83203125" style="1" customWidth="1"/>
    <col min="11" max="11" width="3.33203125" style="1" customWidth="1"/>
    <col min="12" max="12" width="11.5" style="1" customWidth="1"/>
    <col min="13" max="13" width="12.6640625" style="1" customWidth="1"/>
    <col min="14" max="14" width="16.1640625" style="1" customWidth="1"/>
    <col min="15" max="15" width="9.33203125" style="1" customWidth="1"/>
    <col min="16" max="16" width="14" style="1" customWidth="1"/>
    <col min="17" max="17" width="15.1640625" style="1" customWidth="1"/>
    <col min="18" max="18" width="14" style="1" customWidth="1"/>
    <col min="19" max="19" width="12" style="1" customWidth="1"/>
    <col min="20" max="20" width="11.5" style="1" customWidth="1"/>
    <col min="21" max="16384" width="9.33203125" style="1"/>
  </cols>
  <sheetData>
    <row r="1" spans="1:20" ht="53.45" customHeight="1" x14ac:dyDescent="0.2">
      <c r="A1" s="140" t="s">
        <v>0</v>
      </c>
      <c r="B1" s="140"/>
      <c r="C1" s="140"/>
      <c r="D1" s="140"/>
      <c r="E1" s="140"/>
      <c r="F1" s="140"/>
      <c r="G1" s="140"/>
      <c r="H1" s="140"/>
      <c r="I1" s="140"/>
      <c r="J1" s="140"/>
      <c r="K1" s="140"/>
      <c r="L1" s="140"/>
      <c r="M1" s="140"/>
      <c r="N1" s="140"/>
      <c r="O1" s="140"/>
      <c r="P1" s="140"/>
      <c r="Q1" s="140"/>
      <c r="R1" s="140"/>
      <c r="S1" s="140"/>
      <c r="T1" s="140"/>
    </row>
    <row r="2" spans="1:20" ht="30.95" customHeight="1" x14ac:dyDescent="0.2">
      <c r="A2" s="141" t="s">
        <v>1</v>
      </c>
      <c r="B2" s="142"/>
      <c r="C2" s="145" t="s">
        <v>2</v>
      </c>
      <c r="D2" s="146"/>
      <c r="E2" s="147" t="s">
        <v>3</v>
      </c>
      <c r="F2" s="147" t="s">
        <v>4</v>
      </c>
      <c r="G2" s="141" t="s">
        <v>5</v>
      </c>
      <c r="H2" s="142"/>
      <c r="I2" s="149" t="s">
        <v>6</v>
      </c>
      <c r="J2" s="150"/>
      <c r="K2" s="151"/>
      <c r="L2" s="147" t="s">
        <v>7</v>
      </c>
      <c r="M2" s="147" t="s">
        <v>8</v>
      </c>
      <c r="N2" s="147" t="s">
        <v>9</v>
      </c>
      <c r="O2" s="145" t="s">
        <v>10</v>
      </c>
      <c r="P2" s="146"/>
      <c r="Q2" s="147" t="s">
        <v>11</v>
      </c>
      <c r="R2" s="145" t="s">
        <v>12</v>
      </c>
      <c r="S2" s="146"/>
      <c r="T2" s="156" t="s">
        <v>13</v>
      </c>
    </row>
    <row r="3" spans="1:20" ht="33" customHeight="1" x14ac:dyDescent="0.2">
      <c r="A3" s="143"/>
      <c r="B3" s="144"/>
      <c r="C3" s="2" t="s">
        <v>14</v>
      </c>
      <c r="D3" s="3" t="s">
        <v>15</v>
      </c>
      <c r="E3" s="148"/>
      <c r="F3" s="148"/>
      <c r="G3" s="143"/>
      <c r="H3" s="144"/>
      <c r="I3" s="152"/>
      <c r="J3" s="153"/>
      <c r="K3" s="154"/>
      <c r="L3" s="148"/>
      <c r="M3" s="155"/>
      <c r="N3" s="155"/>
      <c r="O3" s="3" t="s">
        <v>16</v>
      </c>
      <c r="P3" s="3" t="s">
        <v>17</v>
      </c>
      <c r="Q3" s="148"/>
      <c r="R3" s="3" t="s">
        <v>18</v>
      </c>
      <c r="S3" s="3" t="s">
        <v>19</v>
      </c>
      <c r="T3" s="148"/>
    </row>
    <row r="4" spans="1:20" ht="18" customHeight="1" x14ac:dyDescent="0.2">
      <c r="A4" s="127"/>
      <c r="B4" s="128"/>
      <c r="C4" s="4"/>
      <c r="D4" s="4"/>
      <c r="E4" s="4"/>
      <c r="F4" s="4"/>
      <c r="G4" s="127"/>
      <c r="H4" s="128"/>
      <c r="I4" s="127"/>
      <c r="J4" s="129"/>
      <c r="K4" s="128"/>
      <c r="L4" s="4"/>
      <c r="M4" s="4"/>
      <c r="N4" s="4"/>
      <c r="O4" s="4"/>
      <c r="P4" s="4"/>
      <c r="Q4" s="4"/>
      <c r="R4" s="4"/>
      <c r="S4" s="4"/>
      <c r="T4" s="4"/>
    </row>
    <row r="5" spans="1:20" ht="17.100000000000001" customHeight="1" x14ac:dyDescent="0.2">
      <c r="A5" s="127"/>
      <c r="B5" s="128"/>
      <c r="C5" s="4"/>
      <c r="D5" s="4"/>
      <c r="E5" s="4"/>
      <c r="F5" s="4"/>
      <c r="G5" s="127"/>
      <c r="H5" s="128"/>
      <c r="I5" s="127"/>
      <c r="J5" s="129"/>
      <c r="K5" s="128"/>
      <c r="L5" s="4"/>
      <c r="M5" s="4"/>
      <c r="N5" s="4"/>
      <c r="O5" s="4"/>
      <c r="P5" s="4"/>
      <c r="Q5" s="4"/>
      <c r="R5" s="4"/>
      <c r="S5" s="4"/>
      <c r="T5" s="4"/>
    </row>
    <row r="6" spans="1:20" ht="15.95" customHeight="1" x14ac:dyDescent="0.2">
      <c r="A6" s="127"/>
      <c r="B6" s="128"/>
      <c r="C6" s="4"/>
      <c r="D6" s="4"/>
      <c r="E6" s="4"/>
      <c r="F6" s="4"/>
      <c r="G6" s="127"/>
      <c r="H6" s="128"/>
      <c r="I6" s="127"/>
      <c r="J6" s="129"/>
      <c r="K6" s="128"/>
      <c r="L6" s="4"/>
      <c r="M6" s="4"/>
      <c r="N6" s="4"/>
      <c r="O6" s="4"/>
      <c r="P6" s="4"/>
      <c r="Q6" s="4"/>
      <c r="R6" s="4"/>
      <c r="S6" s="4"/>
      <c r="T6" s="4"/>
    </row>
    <row r="7" spans="1:20" ht="15.95" customHeight="1" x14ac:dyDescent="0.2">
      <c r="A7" s="127"/>
      <c r="B7" s="128"/>
      <c r="C7" s="4"/>
      <c r="D7" s="4"/>
      <c r="E7" s="4"/>
      <c r="F7" s="4"/>
      <c r="G7" s="127"/>
      <c r="H7" s="128"/>
      <c r="I7" s="127"/>
      <c r="J7" s="129"/>
      <c r="K7" s="128"/>
      <c r="L7" s="4"/>
      <c r="M7" s="4"/>
      <c r="N7" s="4"/>
      <c r="O7" s="4"/>
      <c r="P7" s="4"/>
      <c r="Q7" s="4"/>
      <c r="R7" s="4"/>
      <c r="S7" s="4"/>
      <c r="T7" s="4"/>
    </row>
    <row r="8" spans="1:20" ht="17.100000000000001" customHeight="1" x14ac:dyDescent="0.2">
      <c r="A8" s="127"/>
      <c r="B8" s="128"/>
      <c r="C8" s="4"/>
      <c r="D8" s="4"/>
      <c r="E8" s="4"/>
      <c r="F8" s="4"/>
      <c r="G8" s="127"/>
      <c r="H8" s="128"/>
      <c r="I8" s="127"/>
      <c r="J8" s="129"/>
      <c r="K8" s="128"/>
      <c r="L8" s="4"/>
      <c r="M8" s="4"/>
      <c r="N8" s="4"/>
      <c r="O8" s="4"/>
      <c r="P8" s="4"/>
      <c r="Q8" s="4"/>
      <c r="R8" s="4"/>
      <c r="S8" s="4"/>
      <c r="T8" s="4"/>
    </row>
    <row r="9" spans="1:20" ht="15" customHeight="1" x14ac:dyDescent="0.2">
      <c r="A9" s="127"/>
      <c r="B9" s="128"/>
      <c r="C9" s="4"/>
      <c r="D9" s="4"/>
      <c r="E9" s="4"/>
      <c r="F9" s="4"/>
      <c r="G9" s="127"/>
      <c r="H9" s="128"/>
      <c r="I9" s="127"/>
      <c r="J9" s="129"/>
      <c r="K9" s="128"/>
      <c r="L9" s="4"/>
      <c r="M9" s="4"/>
      <c r="N9" s="4"/>
      <c r="O9" s="4"/>
      <c r="P9" s="4"/>
      <c r="Q9" s="4"/>
      <c r="R9" s="4"/>
      <c r="S9" s="4"/>
      <c r="T9" s="4"/>
    </row>
    <row r="10" spans="1:20" ht="15.95" customHeight="1" x14ac:dyDescent="0.2">
      <c r="A10" s="127"/>
      <c r="B10" s="128"/>
      <c r="C10" s="4"/>
      <c r="D10" s="4"/>
      <c r="E10" s="4"/>
      <c r="F10" s="4"/>
      <c r="G10" s="127"/>
      <c r="H10" s="128"/>
      <c r="I10" s="127"/>
      <c r="J10" s="129"/>
      <c r="K10" s="128"/>
      <c r="L10" s="4"/>
      <c r="M10" s="4"/>
      <c r="N10" s="4"/>
      <c r="O10" s="4"/>
      <c r="P10" s="4"/>
      <c r="Q10" s="4"/>
      <c r="R10" s="4"/>
      <c r="S10" s="4"/>
      <c r="T10" s="4"/>
    </row>
    <row r="11" spans="1:20" ht="15.95" customHeight="1" x14ac:dyDescent="0.2">
      <c r="A11" s="127"/>
      <c r="B11" s="128"/>
      <c r="C11" s="4"/>
      <c r="D11" s="4"/>
      <c r="E11" s="4"/>
      <c r="F11" s="4"/>
      <c r="G11" s="127"/>
      <c r="H11" s="128"/>
      <c r="I11" s="127"/>
      <c r="J11" s="129"/>
      <c r="K11" s="128"/>
      <c r="L11" s="4"/>
      <c r="M11" s="4"/>
      <c r="N11" s="4"/>
      <c r="O11" s="4"/>
      <c r="P11" s="4"/>
      <c r="Q11" s="4"/>
      <c r="R11" s="4"/>
      <c r="S11" s="4"/>
      <c r="T11" s="4"/>
    </row>
    <row r="12" spans="1:20" ht="14.1" customHeight="1" x14ac:dyDescent="0.2">
      <c r="A12" s="127"/>
      <c r="B12" s="128"/>
      <c r="C12" s="4"/>
      <c r="D12" s="4"/>
      <c r="E12" s="4"/>
      <c r="F12" s="4"/>
      <c r="G12" s="127"/>
      <c r="H12" s="128"/>
      <c r="I12" s="127"/>
      <c r="J12" s="129"/>
      <c r="K12" s="128"/>
      <c r="L12" s="4"/>
      <c r="M12" s="4"/>
      <c r="N12" s="4"/>
      <c r="O12" s="4"/>
      <c r="P12" s="4"/>
      <c r="Q12" s="4"/>
      <c r="R12" s="4"/>
      <c r="S12" s="4"/>
      <c r="T12" s="4"/>
    </row>
    <row r="13" spans="1:20" ht="15" customHeight="1" x14ac:dyDescent="0.2">
      <c r="A13" s="127"/>
      <c r="B13" s="128"/>
      <c r="C13" s="4"/>
      <c r="D13" s="4"/>
      <c r="E13" s="4"/>
      <c r="F13" s="4"/>
      <c r="G13" s="127"/>
      <c r="H13" s="128"/>
      <c r="I13" s="127"/>
      <c r="J13" s="129"/>
      <c r="K13" s="128"/>
      <c r="L13" s="4"/>
      <c r="M13" s="4"/>
      <c r="N13" s="4"/>
      <c r="O13" s="4"/>
      <c r="P13" s="4"/>
      <c r="Q13" s="4"/>
      <c r="R13" s="4"/>
      <c r="S13" s="4"/>
      <c r="T13" s="4"/>
    </row>
    <row r="14" spans="1:20" ht="15.75" customHeight="1" x14ac:dyDescent="0.2">
      <c r="A14" s="127"/>
      <c r="B14" s="129"/>
      <c r="C14" s="129"/>
      <c r="D14" s="129"/>
      <c r="E14" s="129"/>
      <c r="F14" s="129"/>
      <c r="G14" s="129"/>
      <c r="H14" s="129"/>
      <c r="I14" s="129"/>
      <c r="J14" s="129"/>
      <c r="K14" s="129"/>
      <c r="L14" s="129"/>
      <c r="M14" s="129"/>
      <c r="N14" s="129"/>
      <c r="O14" s="128"/>
      <c r="P14" s="5" t="s">
        <v>20</v>
      </c>
      <c r="Q14" s="6">
        <v>-21</v>
      </c>
      <c r="R14" s="6">
        <v>-22</v>
      </c>
      <c r="S14" s="7">
        <v>-23</v>
      </c>
      <c r="T14" s="7">
        <v>-24</v>
      </c>
    </row>
    <row r="15" spans="1:20" ht="28.35" customHeight="1" x14ac:dyDescent="0.2">
      <c r="A15" s="8" t="s">
        <v>21</v>
      </c>
      <c r="B15" s="9"/>
      <c r="C15" s="139" t="s">
        <v>266</v>
      </c>
      <c r="D15" s="139"/>
      <c r="E15" s="139"/>
      <c r="F15" s="139"/>
      <c r="G15" s="139"/>
      <c r="H15" s="139"/>
      <c r="I15" s="139"/>
      <c r="J15" s="139"/>
      <c r="K15" s="139"/>
      <c r="L15" s="139"/>
      <c r="M15" s="139"/>
      <c r="N15" s="139"/>
      <c r="O15" s="9"/>
      <c r="P15" s="9"/>
      <c r="Q15" s="9"/>
      <c r="R15" s="9"/>
      <c r="S15" s="9"/>
      <c r="T15" s="9"/>
    </row>
    <row r="16" spans="1:20" ht="105" customHeight="1" x14ac:dyDescent="0.25">
      <c r="A16" s="10"/>
      <c r="B16" s="10"/>
      <c r="C16" s="10"/>
      <c r="D16" s="133" t="s">
        <v>22</v>
      </c>
      <c r="E16" s="134"/>
      <c r="F16" s="134"/>
      <c r="G16" s="134"/>
      <c r="H16" s="135" t="s">
        <v>23</v>
      </c>
      <c r="I16" s="135"/>
      <c r="J16" s="136" t="s">
        <v>252</v>
      </c>
      <c r="K16" s="137"/>
      <c r="L16" s="137"/>
      <c r="M16" s="137"/>
      <c r="N16" s="137"/>
      <c r="O16" s="138" t="s">
        <v>24</v>
      </c>
      <c r="P16" s="138"/>
      <c r="Q16" s="138"/>
      <c r="R16" s="138"/>
      <c r="S16" s="138"/>
      <c r="T16" s="138"/>
    </row>
    <row r="17" spans="1:20" ht="121.5" customHeight="1" x14ac:dyDescent="0.25">
      <c r="A17" s="130" t="s">
        <v>267</v>
      </c>
      <c r="B17" s="131"/>
      <c r="C17" s="131"/>
      <c r="D17" s="131"/>
      <c r="E17" s="131"/>
      <c r="F17" s="131"/>
      <c r="G17" s="131"/>
      <c r="H17" s="131"/>
      <c r="I17" s="131"/>
      <c r="J17" s="131"/>
      <c r="K17" s="132" t="s">
        <v>25</v>
      </c>
      <c r="L17" s="132"/>
      <c r="M17" s="132"/>
      <c r="N17" s="132"/>
      <c r="O17" s="132"/>
      <c r="P17" s="132"/>
      <c r="Q17" s="132"/>
      <c r="R17" s="132"/>
      <c r="S17" s="132"/>
      <c r="T17" s="132"/>
    </row>
  </sheetData>
  <mergeCells count="52">
    <mergeCell ref="A1:T1"/>
    <mergeCell ref="A2:B3"/>
    <mergeCell ref="C2:D2"/>
    <mergeCell ref="E2:E3"/>
    <mergeCell ref="F2:F3"/>
    <mergeCell ref="G2:H3"/>
    <mergeCell ref="I2:K3"/>
    <mergeCell ref="L2:L3"/>
    <mergeCell ref="M2:M3"/>
    <mergeCell ref="N2:N3"/>
    <mergeCell ref="O2:P2"/>
    <mergeCell ref="Q2:Q3"/>
    <mergeCell ref="R2:S2"/>
    <mergeCell ref="T2:T3"/>
    <mergeCell ref="A4:B4"/>
    <mergeCell ref="G4:H4"/>
    <mergeCell ref="I4:K4"/>
    <mergeCell ref="A5:B5"/>
    <mergeCell ref="G5:H5"/>
    <mergeCell ref="I5:K5"/>
    <mergeCell ref="A6:B6"/>
    <mergeCell ref="G6:H6"/>
    <mergeCell ref="I6:K6"/>
    <mergeCell ref="A7:B7"/>
    <mergeCell ref="G7:H7"/>
    <mergeCell ref="I7:K7"/>
    <mergeCell ref="A8:B8"/>
    <mergeCell ref="G8:H8"/>
    <mergeCell ref="I8:K8"/>
    <mergeCell ref="A9:B9"/>
    <mergeCell ref="G9:H9"/>
    <mergeCell ref="I9:K9"/>
    <mergeCell ref="A10:B10"/>
    <mergeCell ref="G10:H10"/>
    <mergeCell ref="I10:K10"/>
    <mergeCell ref="A11:B11"/>
    <mergeCell ref="G11:H11"/>
    <mergeCell ref="I11:K11"/>
    <mergeCell ref="A12:B12"/>
    <mergeCell ref="G12:H12"/>
    <mergeCell ref="I12:K12"/>
    <mergeCell ref="A17:J17"/>
    <mergeCell ref="K17:T17"/>
    <mergeCell ref="A13:B13"/>
    <mergeCell ref="G13:H13"/>
    <mergeCell ref="I13:K13"/>
    <mergeCell ref="A14:O14"/>
    <mergeCell ref="D16:G16"/>
    <mergeCell ref="H16:I16"/>
    <mergeCell ref="J16:N16"/>
    <mergeCell ref="O16:T16"/>
    <mergeCell ref="C15:N15"/>
  </mergeCells>
  <printOptions horizontalCentered="1"/>
  <pageMargins left="0.70866141732283472" right="0.70866141732283472" top="0.74803149606299213" bottom="0.74803149606299213" header="0.31496062992125984" footer="0.31496062992125984"/>
  <pageSetup paperSize="5" scale="85"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2"/>
  <sheetViews>
    <sheetView zoomScale="145" zoomScaleNormal="145" workbookViewId="0">
      <selection activeCell="B29" sqref="B29"/>
    </sheetView>
  </sheetViews>
  <sheetFormatPr baseColWidth="10" defaultColWidth="9.33203125" defaultRowHeight="12.75" x14ac:dyDescent="0.2"/>
  <cols>
    <col min="1" max="1" width="14" style="11" customWidth="1"/>
    <col min="2" max="2" width="104.5" style="11" customWidth="1"/>
    <col min="3" max="3" width="15.1640625" style="11" customWidth="1"/>
    <col min="4" max="16384" width="9.33203125" style="11"/>
  </cols>
  <sheetData>
    <row r="1" spans="1:3" ht="12" customHeight="1" x14ac:dyDescent="0.2">
      <c r="A1" s="81"/>
      <c r="B1" s="81" t="s">
        <v>235</v>
      </c>
      <c r="C1" s="81"/>
    </row>
    <row r="2" spans="1:3" ht="12.95" customHeight="1" x14ac:dyDescent="0.2">
      <c r="A2" s="12" t="s">
        <v>26</v>
      </c>
      <c r="B2" s="13" t="s">
        <v>27</v>
      </c>
      <c r="C2" s="14"/>
    </row>
    <row r="3" spans="1:3" ht="21.75" customHeight="1" x14ac:dyDescent="0.2">
      <c r="A3" s="15">
        <v>-1</v>
      </c>
      <c r="B3" s="17" t="s">
        <v>234</v>
      </c>
      <c r="C3" s="16"/>
    </row>
    <row r="4" spans="1:3" ht="12" customHeight="1" x14ac:dyDescent="0.2">
      <c r="A4" s="15">
        <v>-2</v>
      </c>
      <c r="B4" s="17" t="s">
        <v>237</v>
      </c>
      <c r="C4" s="14"/>
    </row>
    <row r="5" spans="1:3" ht="12.95" customHeight="1" x14ac:dyDescent="0.2">
      <c r="A5" s="15">
        <v>-3</v>
      </c>
      <c r="B5" s="17" t="s">
        <v>28</v>
      </c>
      <c r="C5" s="14"/>
    </row>
    <row r="6" spans="1:3" ht="12" customHeight="1" x14ac:dyDescent="0.2">
      <c r="A6" s="15">
        <v>-4</v>
      </c>
      <c r="B6" s="17" t="s">
        <v>29</v>
      </c>
      <c r="C6" s="14"/>
    </row>
    <row r="7" spans="1:3" ht="12" customHeight="1" x14ac:dyDescent="0.2">
      <c r="A7" s="15">
        <v>-5</v>
      </c>
      <c r="B7" s="17" t="s">
        <v>30</v>
      </c>
      <c r="C7" s="14"/>
    </row>
    <row r="8" spans="1:3" ht="12" customHeight="1" x14ac:dyDescent="0.2">
      <c r="A8" s="15">
        <v>-6</v>
      </c>
      <c r="B8" s="17" t="s">
        <v>238</v>
      </c>
      <c r="C8" s="14"/>
    </row>
    <row r="9" spans="1:3" ht="24" customHeight="1" x14ac:dyDescent="0.2">
      <c r="A9" s="15">
        <v>-7</v>
      </c>
      <c r="B9" s="17" t="s">
        <v>239</v>
      </c>
      <c r="C9" s="16"/>
    </row>
    <row r="10" spans="1:3" ht="34.5" customHeight="1" x14ac:dyDescent="0.2">
      <c r="A10" s="15">
        <v>-8</v>
      </c>
      <c r="B10" s="80" t="s">
        <v>240</v>
      </c>
      <c r="C10" s="18"/>
    </row>
    <row r="11" spans="1:3" ht="12" customHeight="1" x14ac:dyDescent="0.2">
      <c r="A11" s="15">
        <v>-9</v>
      </c>
      <c r="B11" s="17" t="s">
        <v>31</v>
      </c>
      <c r="C11" s="14"/>
    </row>
    <row r="12" spans="1:3" ht="12" customHeight="1" x14ac:dyDescent="0.2">
      <c r="A12" s="15">
        <v>-10</v>
      </c>
      <c r="B12" s="17" t="s">
        <v>241</v>
      </c>
      <c r="C12" s="14"/>
    </row>
    <row r="13" spans="1:3" ht="12" customHeight="1" x14ac:dyDescent="0.2">
      <c r="A13" s="15">
        <v>-11</v>
      </c>
      <c r="B13" s="17" t="s">
        <v>32</v>
      </c>
      <c r="C13" s="14"/>
    </row>
    <row r="14" spans="1:3" ht="12" customHeight="1" x14ac:dyDescent="0.2">
      <c r="A14" s="15">
        <v>-12</v>
      </c>
      <c r="B14" s="17" t="s">
        <v>33</v>
      </c>
      <c r="C14" s="14"/>
    </row>
    <row r="15" spans="1:3" ht="12" customHeight="1" x14ac:dyDescent="0.2">
      <c r="A15" s="15">
        <v>-13</v>
      </c>
      <c r="B15" s="17" t="s">
        <v>242</v>
      </c>
      <c r="C15" s="14"/>
    </row>
    <row r="16" spans="1:3" ht="24" customHeight="1" x14ac:dyDescent="0.2">
      <c r="A16" s="15">
        <v>-14</v>
      </c>
      <c r="B16" s="17" t="s">
        <v>243</v>
      </c>
      <c r="C16" s="16"/>
    </row>
    <row r="17" spans="1:3" ht="12" customHeight="1" x14ac:dyDescent="0.2">
      <c r="A17" s="15">
        <v>-15</v>
      </c>
      <c r="B17" s="17" t="s">
        <v>34</v>
      </c>
      <c r="C17" s="14"/>
    </row>
    <row r="18" spans="1:3" ht="12" customHeight="1" x14ac:dyDescent="0.2">
      <c r="A18" s="15">
        <v>-16</v>
      </c>
      <c r="B18" s="17" t="s">
        <v>35</v>
      </c>
      <c r="C18" s="14"/>
    </row>
    <row r="19" spans="1:3" ht="12" customHeight="1" x14ac:dyDescent="0.2">
      <c r="A19" s="15">
        <v>-17</v>
      </c>
      <c r="B19" s="17" t="s">
        <v>36</v>
      </c>
      <c r="C19" s="14"/>
    </row>
    <row r="20" spans="1:3" ht="12.95" customHeight="1" x14ac:dyDescent="0.2">
      <c r="A20" s="15">
        <v>-18</v>
      </c>
      <c r="B20" s="17" t="s">
        <v>37</v>
      </c>
      <c r="C20" s="14"/>
    </row>
    <row r="21" spans="1:3" ht="12" customHeight="1" x14ac:dyDescent="0.2">
      <c r="A21" s="15">
        <v>-19</v>
      </c>
      <c r="B21" s="17" t="s">
        <v>38</v>
      </c>
      <c r="C21" s="14"/>
    </row>
    <row r="22" spans="1:3" ht="24" customHeight="1" x14ac:dyDescent="0.2">
      <c r="A22" s="15">
        <v>-20</v>
      </c>
      <c r="B22" s="17" t="s">
        <v>244</v>
      </c>
      <c r="C22" s="16"/>
    </row>
    <row r="23" spans="1:3" ht="12" customHeight="1" x14ac:dyDescent="0.2">
      <c r="A23" s="15">
        <v>-21</v>
      </c>
      <c r="B23" s="17" t="s">
        <v>39</v>
      </c>
      <c r="C23" s="14"/>
    </row>
    <row r="24" spans="1:3" ht="24" customHeight="1" x14ac:dyDescent="0.2">
      <c r="A24" s="15">
        <v>-22</v>
      </c>
      <c r="B24" s="80" t="s">
        <v>245</v>
      </c>
      <c r="C24" s="16"/>
    </row>
    <row r="25" spans="1:3" ht="24" customHeight="1" x14ac:dyDescent="0.2">
      <c r="A25" s="15">
        <v>-23</v>
      </c>
      <c r="B25" s="17" t="s">
        <v>246</v>
      </c>
      <c r="C25" s="16"/>
    </row>
    <row r="26" spans="1:3" ht="12" customHeight="1" x14ac:dyDescent="0.2">
      <c r="A26" s="15">
        <v>-24</v>
      </c>
      <c r="B26" s="17" t="s">
        <v>233</v>
      </c>
      <c r="C26" s="14"/>
    </row>
    <row r="27" spans="1:3" ht="21.75" customHeight="1" x14ac:dyDescent="0.2">
      <c r="A27" s="15">
        <v>-25</v>
      </c>
      <c r="B27" s="17" t="s">
        <v>247</v>
      </c>
      <c r="C27" s="16"/>
    </row>
    <row r="28" spans="1:3" ht="12" customHeight="1" x14ac:dyDescent="0.2">
      <c r="A28" s="15">
        <v>-26</v>
      </c>
      <c r="B28" s="17" t="s">
        <v>190</v>
      </c>
      <c r="C28" s="14"/>
    </row>
    <row r="29" spans="1:3" ht="12" customHeight="1" x14ac:dyDescent="0.2">
      <c r="A29" s="15">
        <v>-27</v>
      </c>
      <c r="B29" s="17" t="s">
        <v>250</v>
      </c>
      <c r="C29" s="14"/>
    </row>
    <row r="30" spans="1:3" ht="12" customHeight="1" x14ac:dyDescent="0.2">
      <c r="A30" s="15">
        <v>-28</v>
      </c>
      <c r="B30" s="17" t="s">
        <v>192</v>
      </c>
      <c r="C30" s="14"/>
    </row>
    <row r="31" spans="1:3" ht="12.6" customHeight="1" x14ac:dyDescent="0.2">
      <c r="A31" s="15">
        <v>-29</v>
      </c>
      <c r="B31" s="17" t="s">
        <v>40</v>
      </c>
      <c r="C31" s="14"/>
    </row>
    <row r="32" spans="1:3" ht="12" customHeight="1" x14ac:dyDescent="0.2">
      <c r="A32" s="157" t="s">
        <v>232</v>
      </c>
      <c r="B32" s="157"/>
      <c r="C32" s="82"/>
    </row>
  </sheetData>
  <mergeCells count="1">
    <mergeCell ref="A32:B32"/>
  </mergeCells>
  <printOptions horizontalCentered="1"/>
  <pageMargins left="0.70866141732283472" right="0.70866141732283472" top="0.27559055118110237" bottom="0.19685039370078741" header="0.15748031496062992" footer="0.15748031496062992"/>
  <pageSetup orientation="landscape"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I65"/>
  <sheetViews>
    <sheetView tabSelected="1" topLeftCell="Z6" zoomScale="59" zoomScaleNormal="59" zoomScalePageLayoutView="60" workbookViewId="0">
      <pane ySplit="1" topLeftCell="A35" activePane="bottomLeft" state="frozen"/>
      <selection activeCell="AC6" sqref="AC6"/>
      <selection pane="bottomLeft" activeCell="AN6" sqref="AN6:BF46"/>
    </sheetView>
  </sheetViews>
  <sheetFormatPr baseColWidth="10" defaultRowHeight="16.5" x14ac:dyDescent="0.3"/>
  <cols>
    <col min="1" max="1" width="24.6640625" style="20" customWidth="1"/>
    <col min="2" max="2" width="25.6640625" style="20" customWidth="1"/>
    <col min="3" max="3" width="22.6640625" style="20" customWidth="1"/>
    <col min="4" max="4" width="20.1640625" style="20" customWidth="1"/>
    <col min="5" max="5" width="9.5" style="20" customWidth="1"/>
    <col min="6" max="6" width="20.33203125" style="20" customWidth="1"/>
    <col min="7" max="7" width="23.5" style="20" customWidth="1"/>
    <col min="8" max="8" width="10" style="20" customWidth="1"/>
    <col min="9" max="9" width="21.83203125" style="20" customWidth="1"/>
    <col min="10" max="10" width="9.33203125" style="20" customWidth="1"/>
    <col min="11" max="11" width="8.6640625" style="20" customWidth="1"/>
    <col min="12" max="12" width="19" style="20" customWidth="1"/>
    <col min="13" max="13" width="23" style="20" customWidth="1"/>
    <col min="14" max="14" width="19.33203125" style="20" customWidth="1"/>
    <col min="15" max="15" width="20.83203125" style="20" customWidth="1"/>
    <col min="16" max="16" width="35.5" style="20" customWidth="1"/>
    <col min="17" max="17" width="14.6640625" style="20" customWidth="1"/>
    <col min="18" max="18" width="13.5" style="20" customWidth="1"/>
    <col min="19" max="19" width="19.5" style="20" customWidth="1"/>
    <col min="20" max="20" width="20.83203125" style="20" customWidth="1"/>
    <col min="21" max="21" width="12.5" style="20" customWidth="1"/>
    <col min="22" max="22" width="19.6640625" style="20" customWidth="1"/>
    <col min="23" max="23" width="15.33203125" style="20" customWidth="1"/>
    <col min="24" max="24" width="19.6640625" style="20" customWidth="1"/>
    <col min="25" max="25" width="17.6640625" style="20" customWidth="1"/>
    <col min="26" max="26" width="19.83203125" style="20" customWidth="1"/>
    <col min="27" max="27" width="21" style="20" customWidth="1"/>
    <col min="28" max="28" width="18.6640625" style="20" customWidth="1"/>
    <col min="29" max="29" width="15.6640625" style="20" customWidth="1"/>
    <col min="30" max="30" width="19.83203125" style="20" customWidth="1"/>
    <col min="31" max="31" width="17.33203125" style="20" customWidth="1"/>
    <col min="32" max="32" width="22.33203125" style="20" customWidth="1"/>
    <col min="33" max="33" width="19.6640625" style="20" customWidth="1"/>
    <col min="34" max="34" width="20.33203125" style="20" customWidth="1"/>
    <col min="35" max="35" width="15.33203125" style="20" customWidth="1"/>
    <col min="36" max="36" width="21.83203125" style="20" customWidth="1"/>
    <col min="37" max="37" width="11" style="20" customWidth="1"/>
    <col min="38" max="38" width="21.6640625" style="20" customWidth="1"/>
    <col min="39" max="39" width="38.33203125" style="20" customWidth="1"/>
    <col min="40" max="40" width="20.1640625" style="20" customWidth="1"/>
    <col min="41" max="41" width="15.1640625" style="20" customWidth="1"/>
    <col min="42" max="42" width="15.33203125" style="20" customWidth="1"/>
    <col min="43" max="43" width="17.6640625" style="20" customWidth="1"/>
    <col min="44" max="44" width="20.83203125" style="20" customWidth="1"/>
    <col min="45" max="45" width="20.1640625" style="20" customWidth="1"/>
    <col min="46" max="46" width="20.6640625" style="20" customWidth="1"/>
    <col min="47" max="47" width="15.33203125" style="20" customWidth="1"/>
    <col min="48" max="48" width="24.5" style="20" customWidth="1"/>
    <col min="49" max="49" width="20.83203125" style="20" customWidth="1"/>
    <col min="50" max="50" width="23.1640625" style="20" customWidth="1"/>
    <col min="51" max="51" width="22.1640625" style="20" customWidth="1"/>
    <col min="52" max="52" width="12.5" style="20" customWidth="1"/>
    <col min="53" max="53" width="22.1640625" style="20" customWidth="1"/>
    <col min="54" max="54" width="14.1640625" style="20" customWidth="1"/>
    <col min="55" max="55" width="24.83203125" style="20" customWidth="1"/>
    <col min="56" max="56" width="21.6640625" style="20" customWidth="1"/>
    <col min="57" max="57" width="20.83203125" style="20" customWidth="1"/>
    <col min="58" max="58" width="18.5" style="20" customWidth="1"/>
    <col min="59" max="16384" width="12" style="20"/>
  </cols>
  <sheetData>
    <row r="1" spans="1:58" ht="22.5" customHeight="1" x14ac:dyDescent="0.3">
      <c r="A1" s="21" t="s">
        <v>254</v>
      </c>
      <c r="B1" s="22"/>
      <c r="C1" s="22"/>
      <c r="I1" s="21"/>
      <c r="J1" s="22"/>
      <c r="K1" s="22"/>
      <c r="O1" s="21"/>
      <c r="P1" s="22"/>
      <c r="Q1" s="22"/>
      <c r="V1" s="21"/>
      <c r="W1" s="22"/>
      <c r="X1" s="22"/>
      <c r="AC1" s="21"/>
      <c r="AD1" s="22"/>
      <c r="AE1" s="22"/>
      <c r="AI1" s="21"/>
      <c r="AJ1" s="22"/>
      <c r="AK1" s="22"/>
      <c r="AO1" s="21"/>
      <c r="AP1" s="22"/>
      <c r="AQ1" s="22"/>
      <c r="AU1" s="21"/>
      <c r="AV1" s="22"/>
      <c r="AW1" s="22"/>
      <c r="BA1" s="21"/>
      <c r="BB1" s="22"/>
      <c r="BC1" s="22"/>
    </row>
    <row r="2" spans="1:58" x14ac:dyDescent="0.3">
      <c r="A2" s="23" t="s">
        <v>334</v>
      </c>
      <c r="B2" s="24"/>
      <c r="H2" s="23"/>
      <c r="I2" s="24"/>
      <c r="N2" s="23"/>
      <c r="O2" s="24"/>
      <c r="U2" s="23"/>
      <c r="V2" s="24"/>
      <c r="AB2" s="23"/>
      <c r="AC2" s="24"/>
      <c r="AH2" s="23"/>
      <c r="AI2" s="24"/>
      <c r="AN2" s="23"/>
      <c r="AO2" s="24"/>
      <c r="AT2" s="23"/>
      <c r="AU2" s="24"/>
      <c r="AZ2" s="23"/>
      <c r="BA2" s="24"/>
    </row>
    <row r="4" spans="1:58" x14ac:dyDescent="0.3">
      <c r="A4" s="25" t="s">
        <v>335</v>
      </c>
      <c r="B4" s="26"/>
      <c r="C4" s="26"/>
      <c r="H4" s="25"/>
      <c r="I4" s="26"/>
      <c r="J4" s="26"/>
      <c r="N4" s="25"/>
      <c r="O4" s="26"/>
      <c r="P4" s="26"/>
      <c r="U4" s="25"/>
      <c r="V4" s="26"/>
      <c r="W4" s="26"/>
      <c r="AB4" s="25"/>
      <c r="AC4" s="26"/>
      <c r="AD4" s="26"/>
      <c r="AH4" s="25"/>
      <c r="AI4" s="26"/>
      <c r="AJ4" s="26"/>
      <c r="AN4" s="25"/>
      <c r="AO4" s="26"/>
      <c r="AP4" s="26"/>
      <c r="AT4" s="25"/>
      <c r="AU4" s="26"/>
      <c r="AV4" s="26"/>
      <c r="AZ4" s="25"/>
      <c r="BA4" s="26"/>
      <c r="BB4" s="26"/>
    </row>
    <row r="5" spans="1:58" ht="12" customHeight="1" x14ac:dyDescent="0.3">
      <c r="A5" s="25"/>
      <c r="B5" s="26"/>
      <c r="C5" s="26"/>
      <c r="H5" s="25"/>
      <c r="I5" s="26"/>
      <c r="J5" s="26"/>
      <c r="N5" s="25"/>
      <c r="O5" s="26"/>
      <c r="P5" s="26"/>
      <c r="U5" s="25"/>
      <c r="V5" s="26"/>
      <c r="W5" s="26"/>
      <c r="AB5" s="25"/>
      <c r="AC5" s="26"/>
      <c r="AD5" s="26"/>
      <c r="AH5" s="25"/>
      <c r="AI5" s="26"/>
      <c r="AJ5" s="26"/>
      <c r="AN5" s="25"/>
      <c r="AO5" s="26"/>
      <c r="AP5" s="26"/>
      <c r="AT5" s="25"/>
      <c r="AU5" s="26"/>
      <c r="AV5" s="26"/>
      <c r="AZ5" s="25"/>
      <c r="BA5" s="26"/>
      <c r="BB5" s="26"/>
    </row>
    <row r="6" spans="1:58" ht="47.25" customHeight="1" x14ac:dyDescent="0.3">
      <c r="A6" s="164" t="s">
        <v>53</v>
      </c>
      <c r="B6" s="164"/>
      <c r="C6" s="164"/>
      <c r="D6" s="164"/>
      <c r="E6" s="164"/>
      <c r="F6" s="164" t="s">
        <v>54</v>
      </c>
      <c r="G6" s="164"/>
      <c r="H6" s="167" t="s">
        <v>55</v>
      </c>
      <c r="I6" s="167"/>
      <c r="J6" s="164" t="s">
        <v>56</v>
      </c>
      <c r="K6" s="164"/>
      <c r="L6" s="164"/>
      <c r="M6" s="164"/>
      <c r="N6" s="161" t="s">
        <v>57</v>
      </c>
      <c r="O6" s="161"/>
      <c r="P6" s="161"/>
      <c r="Q6" s="161"/>
      <c r="R6" s="161"/>
      <c r="S6" s="161"/>
      <c r="T6" s="161"/>
      <c r="U6" s="161" t="s">
        <v>58</v>
      </c>
      <c r="V6" s="161"/>
      <c r="W6" s="161"/>
      <c r="X6" s="161"/>
      <c r="Y6" s="161"/>
      <c r="Z6" s="161"/>
      <c r="AA6" s="161"/>
      <c r="AB6" s="161" t="s">
        <v>59</v>
      </c>
      <c r="AC6" s="161"/>
      <c r="AD6" s="161"/>
      <c r="AE6" s="161"/>
      <c r="AF6" s="161"/>
      <c r="AG6" s="161"/>
      <c r="AH6" s="161" t="s">
        <v>60</v>
      </c>
      <c r="AI6" s="161"/>
      <c r="AJ6" s="161"/>
      <c r="AK6" s="161"/>
      <c r="AL6" s="161"/>
      <c r="AM6" s="161"/>
      <c r="AN6" s="161" t="s">
        <v>61</v>
      </c>
      <c r="AO6" s="161"/>
      <c r="AP6" s="161"/>
      <c r="AQ6" s="161"/>
      <c r="AR6" s="161"/>
      <c r="AS6" s="161"/>
      <c r="AT6" s="161" t="s">
        <v>62</v>
      </c>
      <c r="AU6" s="161"/>
      <c r="AV6" s="161"/>
      <c r="AW6" s="161"/>
      <c r="AX6" s="161"/>
      <c r="AY6" s="161"/>
      <c r="AZ6" s="161" t="s">
        <v>63</v>
      </c>
      <c r="BA6" s="161"/>
      <c r="BB6" s="161"/>
      <c r="BC6" s="161"/>
      <c r="BD6" s="161"/>
      <c r="BE6" s="161"/>
      <c r="BF6" s="161"/>
    </row>
    <row r="7" spans="1:58" ht="135" customHeight="1" x14ac:dyDescent="0.3">
      <c r="A7" s="27" t="s">
        <v>64</v>
      </c>
      <c r="B7" s="117" t="s">
        <v>65</v>
      </c>
      <c r="C7" s="117" t="s">
        <v>66</v>
      </c>
      <c r="D7" s="117" t="s">
        <v>67</v>
      </c>
      <c r="E7" s="117" t="s">
        <v>68</v>
      </c>
      <c r="F7" s="117" t="s">
        <v>69</v>
      </c>
      <c r="G7" s="117" t="s">
        <v>70</v>
      </c>
      <c r="H7" s="117" t="s">
        <v>71</v>
      </c>
      <c r="I7" s="117" t="s">
        <v>72</v>
      </c>
      <c r="J7" s="117" t="s">
        <v>73</v>
      </c>
      <c r="K7" s="117" t="s">
        <v>74</v>
      </c>
      <c r="L7" s="117" t="s">
        <v>75</v>
      </c>
      <c r="M7" s="28" t="s">
        <v>76</v>
      </c>
      <c r="N7" s="31" t="s">
        <v>77</v>
      </c>
      <c r="O7" s="29" t="s">
        <v>78</v>
      </c>
      <c r="P7" s="29" t="s">
        <v>79</v>
      </c>
      <c r="Q7" s="29" t="s">
        <v>80</v>
      </c>
      <c r="R7" s="29" t="s">
        <v>81</v>
      </c>
      <c r="S7" s="29" t="s">
        <v>82</v>
      </c>
      <c r="T7" s="29" t="s">
        <v>83</v>
      </c>
      <c r="U7" s="31" t="s">
        <v>84</v>
      </c>
      <c r="V7" s="29" t="s">
        <v>85</v>
      </c>
      <c r="W7" s="29" t="s">
        <v>86</v>
      </c>
      <c r="X7" s="29" t="s">
        <v>87</v>
      </c>
      <c r="Y7" s="29" t="s">
        <v>88</v>
      </c>
      <c r="Z7" s="29" t="s">
        <v>89</v>
      </c>
      <c r="AA7" s="29" t="s">
        <v>90</v>
      </c>
      <c r="AB7" s="29" t="s">
        <v>91</v>
      </c>
      <c r="AC7" s="29" t="s">
        <v>92</v>
      </c>
      <c r="AD7" s="29" t="s">
        <v>93</v>
      </c>
      <c r="AE7" s="29" t="s">
        <v>94</v>
      </c>
      <c r="AF7" s="29" t="s">
        <v>95</v>
      </c>
      <c r="AG7" s="29" t="s">
        <v>96</v>
      </c>
      <c r="AH7" s="29" t="s">
        <v>97</v>
      </c>
      <c r="AI7" s="29" t="s">
        <v>98</v>
      </c>
      <c r="AJ7" s="29" t="s">
        <v>99</v>
      </c>
      <c r="AK7" s="29" t="s">
        <v>100</v>
      </c>
      <c r="AL7" s="29" t="s">
        <v>101</v>
      </c>
      <c r="AM7" s="29" t="s">
        <v>102</v>
      </c>
      <c r="AN7" s="29" t="s">
        <v>103</v>
      </c>
      <c r="AO7" s="29" t="s">
        <v>104</v>
      </c>
      <c r="AP7" s="29" t="s">
        <v>105</v>
      </c>
      <c r="AQ7" s="29" t="s">
        <v>106</v>
      </c>
      <c r="AR7" s="29" t="s">
        <v>107</v>
      </c>
      <c r="AS7" s="29" t="s">
        <v>108</v>
      </c>
      <c r="AT7" s="29" t="s">
        <v>109</v>
      </c>
      <c r="AU7" s="29" t="s">
        <v>110</v>
      </c>
      <c r="AV7" s="30" t="s">
        <v>111</v>
      </c>
      <c r="AW7" s="30" t="s">
        <v>112</v>
      </c>
      <c r="AX7" s="30" t="s">
        <v>113</v>
      </c>
      <c r="AY7" s="30" t="s">
        <v>114</v>
      </c>
      <c r="AZ7" s="31" t="s">
        <v>115</v>
      </c>
      <c r="BA7" s="30" t="s">
        <v>116</v>
      </c>
      <c r="BB7" s="30" t="s">
        <v>117</v>
      </c>
      <c r="BC7" s="30" t="s">
        <v>118</v>
      </c>
      <c r="BD7" s="30" t="s">
        <v>119</v>
      </c>
      <c r="BE7" s="30" t="s">
        <v>120</v>
      </c>
      <c r="BF7" s="30" t="s">
        <v>121</v>
      </c>
    </row>
    <row r="8" spans="1:58" ht="281.25" customHeight="1" x14ac:dyDescent="0.3">
      <c r="A8" s="96" t="s">
        <v>269</v>
      </c>
      <c r="B8" s="90" t="s">
        <v>292</v>
      </c>
      <c r="C8" s="90" t="s">
        <v>292</v>
      </c>
      <c r="D8" s="90" t="s">
        <v>290</v>
      </c>
      <c r="E8" s="87" t="s">
        <v>302</v>
      </c>
      <c r="F8" s="90">
        <v>50</v>
      </c>
      <c r="G8" s="90">
        <v>50</v>
      </c>
      <c r="H8" s="84">
        <v>520</v>
      </c>
      <c r="I8" s="107" t="s">
        <v>303</v>
      </c>
      <c r="J8" s="85">
        <v>61306</v>
      </c>
      <c r="K8" s="88" t="s">
        <v>304</v>
      </c>
      <c r="L8" s="85" t="s">
        <v>315</v>
      </c>
      <c r="M8" s="88" t="s">
        <v>305</v>
      </c>
      <c r="N8" s="110" t="s">
        <v>329</v>
      </c>
      <c r="O8" s="99">
        <f>SUM(Tabla2[[#This Row],[INGRESOS DE FUENTE LOCAL                     (aprobado)]:[RECURSOS ESTATALES (aprobado)]])</f>
        <v>300000</v>
      </c>
      <c r="P8" s="99">
        <v>0</v>
      </c>
      <c r="Q8" s="99">
        <v>0</v>
      </c>
      <c r="R8" s="99">
        <v>0</v>
      </c>
      <c r="S8" s="99">
        <v>300000</v>
      </c>
      <c r="T8" s="99">
        <v>0</v>
      </c>
      <c r="U8" s="109" t="s">
        <v>331</v>
      </c>
      <c r="V8" s="99">
        <f>SUM(Tabla2[[#This Row],[INGRESOS DE FUENTE LOCAL            (modificado)]:[RECURSOS ESTATALES (modificado)]])</f>
        <v>0</v>
      </c>
      <c r="W8" s="99">
        <v>0</v>
      </c>
      <c r="X8" s="99">
        <v>0</v>
      </c>
      <c r="Y8" s="99">
        <v>0</v>
      </c>
      <c r="Z8" s="99">
        <v>0</v>
      </c>
      <c r="AA8" s="99">
        <v>0</v>
      </c>
      <c r="AB8" s="99">
        <f>SUM(Tabla2[[#This Row],[INGRESOS DE FUENTE LOCAL       (comprometido)]:[RECURSOS ESTATALES (comprometido)]])</f>
        <v>300000</v>
      </c>
      <c r="AC8" s="99">
        <v>0</v>
      </c>
      <c r="AD8" s="99">
        <v>0</v>
      </c>
      <c r="AE8" s="99">
        <v>0</v>
      </c>
      <c r="AF8" s="99">
        <v>300000</v>
      </c>
      <c r="AG8" s="99">
        <v>0</v>
      </c>
      <c r="AH8" s="99">
        <f>SUM(Tabla2[[#This Row],[INGRESOS DE FUENTE LOCAL              (devengado)]:[RECURSOS ESTATALES (devengado)]])</f>
        <v>300000</v>
      </c>
      <c r="AI8" s="99">
        <v>0</v>
      </c>
      <c r="AJ8" s="99">
        <v>0</v>
      </c>
      <c r="AK8" s="99">
        <v>0</v>
      </c>
      <c r="AL8" s="99">
        <v>300000</v>
      </c>
      <c r="AM8" s="99">
        <v>0</v>
      </c>
      <c r="AN8" s="99">
        <f>SUM(Tabla2[[#This Row],[INGRESOS DE FUENTE LOCAL                 (ejercido)]:[RECURSOS ESTATALES (ejercido)]])</f>
        <v>300000</v>
      </c>
      <c r="AO8" s="99">
        <v>0</v>
      </c>
      <c r="AP8" s="99">
        <v>0</v>
      </c>
      <c r="AQ8" s="99">
        <v>0</v>
      </c>
      <c r="AR8" s="99">
        <v>300000</v>
      </c>
      <c r="AS8" s="99">
        <v>0</v>
      </c>
      <c r="AT8" s="99">
        <f>SUM(Tabla2[[#This Row],[INGRESOS DE FUENTE LOCAL                 (ejercido)]:[RECURSOS ESTATALES (ejercido)]])</f>
        <v>300000</v>
      </c>
      <c r="AU8" s="99">
        <v>0</v>
      </c>
      <c r="AV8" s="104">
        <v>0</v>
      </c>
      <c r="AW8" s="104">
        <v>0</v>
      </c>
      <c r="AX8" s="99">
        <v>300000</v>
      </c>
      <c r="AY8" s="99">
        <v>0</v>
      </c>
      <c r="AZ8" s="32" t="s">
        <v>331</v>
      </c>
      <c r="BA8" s="99">
        <v>0</v>
      </c>
      <c r="BB8" s="104">
        <v>0</v>
      </c>
      <c r="BC8" s="104">
        <v>0</v>
      </c>
      <c r="BD8" s="104">
        <v>0</v>
      </c>
      <c r="BE8" s="104">
        <v>0</v>
      </c>
      <c r="BF8" s="104">
        <v>0</v>
      </c>
    </row>
    <row r="9" spans="1:58" ht="183" customHeight="1" x14ac:dyDescent="0.3">
      <c r="A9" s="96" t="s">
        <v>270</v>
      </c>
      <c r="B9" s="90" t="s">
        <v>292</v>
      </c>
      <c r="C9" s="90" t="s">
        <v>292</v>
      </c>
      <c r="D9" s="90" t="s">
        <v>290</v>
      </c>
      <c r="E9" s="87" t="s">
        <v>302</v>
      </c>
      <c r="F9" s="97">
        <v>168</v>
      </c>
      <c r="G9" s="97">
        <v>120</v>
      </c>
      <c r="H9" s="84">
        <v>520</v>
      </c>
      <c r="I9" s="107" t="s">
        <v>303</v>
      </c>
      <c r="J9" s="85">
        <v>61306</v>
      </c>
      <c r="K9" s="88" t="s">
        <v>304</v>
      </c>
      <c r="L9" s="85" t="s">
        <v>315</v>
      </c>
      <c r="M9" s="88" t="s">
        <v>305</v>
      </c>
      <c r="N9" s="110" t="s">
        <v>329</v>
      </c>
      <c r="O9" s="99">
        <f>SUM(Tabla2[[#This Row],[INGRESOS DE FUENTE LOCAL                     (aprobado)]:[RECURSOS ESTATALES (aprobado)]])</f>
        <v>110000</v>
      </c>
      <c r="P9" s="99">
        <v>0</v>
      </c>
      <c r="Q9" s="99">
        <v>0</v>
      </c>
      <c r="R9" s="99">
        <v>0</v>
      </c>
      <c r="S9" s="99">
        <v>110000</v>
      </c>
      <c r="T9" s="99">
        <v>0</v>
      </c>
      <c r="U9" s="109" t="s">
        <v>331</v>
      </c>
      <c r="V9" s="99">
        <f t="shared" ref="V9:V24" si="0">SUM(W10+X9+QY9+Z9+TA9)</f>
        <v>0</v>
      </c>
      <c r="W9" s="99">
        <v>0</v>
      </c>
      <c r="X9" s="99">
        <v>0</v>
      </c>
      <c r="Y9" s="99">
        <v>0</v>
      </c>
      <c r="Z9" s="99">
        <v>0</v>
      </c>
      <c r="AA9" s="99">
        <v>0</v>
      </c>
      <c r="AB9" s="99">
        <f>SUM(Tabla2[[#This Row],[INGRESOS DE FUENTE LOCAL       (comprometido)]:[RECURSOS ESTATALES (comprometido)]])</f>
        <v>110000</v>
      </c>
      <c r="AC9" s="99">
        <v>0</v>
      </c>
      <c r="AD9" s="99">
        <v>0</v>
      </c>
      <c r="AE9" s="99">
        <v>0</v>
      </c>
      <c r="AF9" s="99">
        <v>110000</v>
      </c>
      <c r="AG9" s="99">
        <v>0</v>
      </c>
      <c r="AH9" s="99">
        <f>SUM(Tabla2[[#This Row],[INGRESOS DE FUENTE LOCAL              (devengado)]:[RECURSOS ESTATALES (devengado)]])</f>
        <v>110000</v>
      </c>
      <c r="AI9" s="99">
        <v>0</v>
      </c>
      <c r="AJ9" s="99">
        <v>0</v>
      </c>
      <c r="AK9" s="99">
        <v>0</v>
      </c>
      <c r="AL9" s="99">
        <v>110000</v>
      </c>
      <c r="AM9" s="99">
        <v>0</v>
      </c>
      <c r="AN9" s="99">
        <f>SUM(Tabla2[[#This Row],[INGRESOS DE FUENTE LOCAL                 (ejercido)]:[RECURSOS ESTATALES (ejercido)]])</f>
        <v>110000</v>
      </c>
      <c r="AO9" s="99">
        <v>0</v>
      </c>
      <c r="AP9" s="99">
        <v>0</v>
      </c>
      <c r="AQ9" s="99">
        <v>0</v>
      </c>
      <c r="AR9" s="99">
        <v>110000</v>
      </c>
      <c r="AS9" s="99">
        <v>0</v>
      </c>
      <c r="AT9" s="99">
        <f>SUM(Tabla2[[#This Row],[INGRESOS DE FUENTE LOCAL                 (ejercido)]:[RECURSOS ESTATALES (ejercido)]])</f>
        <v>110000</v>
      </c>
      <c r="AU9" s="99">
        <v>0</v>
      </c>
      <c r="AV9" s="104">
        <v>0</v>
      </c>
      <c r="AW9" s="104">
        <v>0</v>
      </c>
      <c r="AX9" s="99">
        <v>110000</v>
      </c>
      <c r="AY9" s="99">
        <v>0</v>
      </c>
      <c r="AZ9" s="32" t="s">
        <v>331</v>
      </c>
      <c r="BA9" s="104">
        <v>0</v>
      </c>
      <c r="BB9" s="104">
        <v>0</v>
      </c>
      <c r="BC9" s="104">
        <v>0</v>
      </c>
      <c r="BD9" s="104">
        <v>0</v>
      </c>
      <c r="BE9" s="104">
        <v>0</v>
      </c>
      <c r="BF9" s="104">
        <v>0</v>
      </c>
    </row>
    <row r="10" spans="1:58" ht="241.5" customHeight="1" x14ac:dyDescent="0.3">
      <c r="A10" s="96" t="s">
        <v>271</v>
      </c>
      <c r="B10" s="90" t="s">
        <v>292</v>
      </c>
      <c r="C10" s="90" t="s">
        <v>293</v>
      </c>
      <c r="D10" s="90" t="s">
        <v>291</v>
      </c>
      <c r="E10" s="87" t="s">
        <v>302</v>
      </c>
      <c r="F10" s="97">
        <v>107.2</v>
      </c>
      <c r="G10" s="97">
        <v>80</v>
      </c>
      <c r="H10" s="84">
        <v>520</v>
      </c>
      <c r="I10" s="107" t="s">
        <v>303</v>
      </c>
      <c r="J10" s="85">
        <v>61605</v>
      </c>
      <c r="K10" s="88" t="s">
        <v>304</v>
      </c>
      <c r="L10" s="118" t="s">
        <v>314</v>
      </c>
      <c r="M10" s="88" t="s">
        <v>305</v>
      </c>
      <c r="N10" s="110" t="s">
        <v>329</v>
      </c>
      <c r="O10" s="99">
        <f>SUM(Tabla2[[#This Row],[INGRESOS DE FUENTE LOCAL                     (aprobado)]:[RECURSOS ESTATALES (aprobado)]])</f>
        <v>1115000</v>
      </c>
      <c r="P10" s="99">
        <v>0</v>
      </c>
      <c r="Q10" s="99">
        <v>0</v>
      </c>
      <c r="R10" s="99">
        <v>0</v>
      </c>
      <c r="S10" s="99">
        <v>1115000</v>
      </c>
      <c r="T10" s="99">
        <v>0</v>
      </c>
      <c r="U10" s="109" t="s">
        <v>331</v>
      </c>
      <c r="V10" s="99">
        <f>SUM(Tabla2[[#This Row],[INGRESOS DE FUENTE LOCAL            (modificado)]:[RECURSOS ESTATALES (modificado)]])</f>
        <v>0</v>
      </c>
      <c r="W10" s="99">
        <v>0</v>
      </c>
      <c r="X10" s="99">
        <v>0</v>
      </c>
      <c r="Y10" s="99">
        <v>0</v>
      </c>
      <c r="Z10" s="99">
        <v>0</v>
      </c>
      <c r="AA10" s="99">
        <v>0</v>
      </c>
      <c r="AB10" s="99">
        <f>SUM(Tabla2[[#This Row],[INGRESOS DE FUENTE LOCAL       (comprometido)]:[RECURSOS ESTATALES (comprometido)]])</f>
        <v>1115000</v>
      </c>
      <c r="AC10" s="99">
        <v>0</v>
      </c>
      <c r="AD10" s="99">
        <v>0</v>
      </c>
      <c r="AE10" s="99">
        <v>0</v>
      </c>
      <c r="AF10" s="99">
        <v>1115000</v>
      </c>
      <c r="AG10" s="99">
        <v>0</v>
      </c>
      <c r="AH10" s="99">
        <f>SUM(Tabla2[[#This Row],[INGRESOS DE FUENTE LOCAL              (devengado)]:[RECURSOS ESTATALES (devengado)]])</f>
        <v>1115000</v>
      </c>
      <c r="AI10" s="99">
        <v>0</v>
      </c>
      <c r="AJ10" s="99">
        <v>0</v>
      </c>
      <c r="AK10" s="99">
        <v>0</v>
      </c>
      <c r="AL10" s="99">
        <v>1115000</v>
      </c>
      <c r="AM10" s="99">
        <v>0</v>
      </c>
      <c r="AN10" s="99">
        <f>SUM(Tabla2[[#This Row],[INGRESOS DE FUENTE LOCAL                 (ejercido)]:[RECURSOS ESTATALES (ejercido)]])</f>
        <v>1115000</v>
      </c>
      <c r="AO10" s="99">
        <v>0</v>
      </c>
      <c r="AP10" s="99">
        <v>0</v>
      </c>
      <c r="AQ10" s="99">
        <v>0</v>
      </c>
      <c r="AR10" s="99">
        <v>1115000</v>
      </c>
      <c r="AS10" s="99">
        <v>0</v>
      </c>
      <c r="AT10" s="99">
        <f>SUM(Tabla2[[#This Row],[INGRESOS DE FUENTE LOCAL                 (ejercido)]:[RECURSOS ESTATALES (ejercido)]])</f>
        <v>1115000</v>
      </c>
      <c r="AU10" s="99">
        <v>0</v>
      </c>
      <c r="AV10" s="104">
        <v>0</v>
      </c>
      <c r="AW10" s="104">
        <v>0</v>
      </c>
      <c r="AX10" s="99">
        <v>1115000</v>
      </c>
      <c r="AY10" s="99">
        <v>0</v>
      </c>
      <c r="AZ10" s="32" t="s">
        <v>331</v>
      </c>
      <c r="BA10" s="104">
        <v>0</v>
      </c>
      <c r="BB10" s="104">
        <v>0</v>
      </c>
      <c r="BC10" s="104">
        <v>0</v>
      </c>
      <c r="BD10" s="104">
        <v>0</v>
      </c>
      <c r="BE10" s="104">
        <v>0</v>
      </c>
      <c r="BF10" s="104">
        <v>0</v>
      </c>
    </row>
    <row r="11" spans="1:58" ht="120.75" customHeight="1" x14ac:dyDescent="0.3">
      <c r="A11" s="96" t="s">
        <v>272</v>
      </c>
      <c r="B11" s="90" t="s">
        <v>292</v>
      </c>
      <c r="C11" s="90" t="s">
        <v>293</v>
      </c>
      <c r="D11" s="90" t="s">
        <v>290</v>
      </c>
      <c r="E11" s="87" t="s">
        <v>302</v>
      </c>
      <c r="F11" s="97">
        <v>100</v>
      </c>
      <c r="G11" s="97">
        <v>150</v>
      </c>
      <c r="H11" s="84">
        <v>520</v>
      </c>
      <c r="I11" s="107" t="s">
        <v>303</v>
      </c>
      <c r="J11" s="85">
        <v>61302</v>
      </c>
      <c r="K11" s="88" t="s">
        <v>304</v>
      </c>
      <c r="L11" s="87" t="s">
        <v>316</v>
      </c>
      <c r="M11" s="88" t="s">
        <v>305</v>
      </c>
      <c r="N11" s="110" t="s">
        <v>329</v>
      </c>
      <c r="O11" s="99">
        <f>SUM(Tabla2[[#This Row],[INGRESOS DE FUENTE LOCAL                     (aprobado)]:[RECURSOS ESTATALES (aprobado)]])</f>
        <v>127432</v>
      </c>
      <c r="P11" s="99">
        <v>0</v>
      </c>
      <c r="Q11" s="99">
        <v>0</v>
      </c>
      <c r="R11" s="99">
        <v>0</v>
      </c>
      <c r="S11" s="99">
        <v>127432</v>
      </c>
      <c r="T11" s="99">
        <v>0</v>
      </c>
      <c r="U11" s="93" t="s">
        <v>332</v>
      </c>
      <c r="V11" s="99">
        <f>SUM(Tabla2[[#This Row],[INGRESOS DE FUENTE LOCAL            (modificado)]:[RECURSOS ESTATALES (modificado)]])</f>
        <v>118328.93</v>
      </c>
      <c r="W11" s="99">
        <v>0</v>
      </c>
      <c r="X11" s="99">
        <v>0</v>
      </c>
      <c r="Y11" s="99">
        <v>0</v>
      </c>
      <c r="Z11" s="99">
        <v>118328.93</v>
      </c>
      <c r="AA11" s="99">
        <v>0</v>
      </c>
      <c r="AB11" s="99">
        <f>SUM(Tabla2[[#This Row],[INGRESOS DE FUENTE LOCAL       (comprometido)]:[RECURSOS ESTATALES (comprometido)]])</f>
        <v>245760.93</v>
      </c>
      <c r="AC11" s="99">
        <v>0</v>
      </c>
      <c r="AD11" s="99">
        <v>0</v>
      </c>
      <c r="AE11" s="99">
        <v>0</v>
      </c>
      <c r="AF11" s="99">
        <f>Tabla2[[#This Row],[RECURSOS FEDERALES CONVENIDOS (aprobado)]]+Tabla2[[#This Row],[RECURSOS FEDERALES CONVENIDOS     (modificado)]]</f>
        <v>245760.93</v>
      </c>
      <c r="AG11" s="99">
        <v>0</v>
      </c>
      <c r="AH11" s="99">
        <f>SUM(Tabla2[[#This Row],[INGRESOS DE FUENTE LOCAL              (devengado)]:[RECURSOS ESTATALES (devengado)]])</f>
        <v>245760.93</v>
      </c>
      <c r="AI11" s="99">
        <f t="shared" ref="AI11:AI16" si="1">SUM(AG5:AG10)</f>
        <v>0</v>
      </c>
      <c r="AJ11" s="99"/>
      <c r="AK11" s="99">
        <v>0</v>
      </c>
      <c r="AL11" s="99">
        <v>245760.93</v>
      </c>
      <c r="AM11" s="99">
        <v>0</v>
      </c>
      <c r="AN11" s="99">
        <f>SUM(Tabla2[[#This Row],[INGRESOS DE FUENTE LOCAL                 (ejercido)]:[RECURSOS ESTATALES (ejercido)]])</f>
        <v>245760.93</v>
      </c>
      <c r="AO11" s="99">
        <f t="shared" ref="AO11:AO16" si="2">SUM(AM5:AM10)</f>
        <v>0</v>
      </c>
      <c r="AP11" s="99">
        <v>0</v>
      </c>
      <c r="AQ11" s="99">
        <v>0</v>
      </c>
      <c r="AR11" s="99">
        <v>245760.93</v>
      </c>
      <c r="AS11" s="99">
        <v>0</v>
      </c>
      <c r="AT11" s="99">
        <f>SUM(Tabla2[[#This Row],[INGRESOS DE FUENTE LOCAL                 (ejercido)]:[RECURSOS ESTATALES (ejercido)]])</f>
        <v>245760.93</v>
      </c>
      <c r="AU11" s="99">
        <v>0</v>
      </c>
      <c r="AV11" s="104">
        <v>0</v>
      </c>
      <c r="AW11" s="104">
        <v>0</v>
      </c>
      <c r="AX11" s="99">
        <v>245760.93</v>
      </c>
      <c r="AY11" s="99">
        <v>0</v>
      </c>
      <c r="AZ11" s="32" t="s">
        <v>331</v>
      </c>
      <c r="BA11" s="104">
        <v>0</v>
      </c>
      <c r="BB11" s="104">
        <v>0</v>
      </c>
      <c r="BC11" s="104">
        <v>0</v>
      </c>
      <c r="BD11" s="104">
        <v>0</v>
      </c>
      <c r="BE11" s="104">
        <v>0</v>
      </c>
      <c r="BF11" s="104">
        <v>0</v>
      </c>
    </row>
    <row r="12" spans="1:58" ht="201" customHeight="1" x14ac:dyDescent="0.3">
      <c r="A12" s="96" t="s">
        <v>273</v>
      </c>
      <c r="B12" s="90" t="s">
        <v>292</v>
      </c>
      <c r="C12" s="90" t="s">
        <v>293</v>
      </c>
      <c r="D12" s="90" t="s">
        <v>290</v>
      </c>
      <c r="E12" s="87" t="s">
        <v>302</v>
      </c>
      <c r="F12" s="97">
        <v>160</v>
      </c>
      <c r="G12" s="97">
        <v>80</v>
      </c>
      <c r="H12" s="84">
        <v>520</v>
      </c>
      <c r="I12" s="107" t="s">
        <v>303</v>
      </c>
      <c r="J12" s="85">
        <v>61302</v>
      </c>
      <c r="K12" s="88" t="s">
        <v>304</v>
      </c>
      <c r="L12" s="87" t="s">
        <v>316</v>
      </c>
      <c r="M12" s="88" t="s">
        <v>305</v>
      </c>
      <c r="N12" s="110" t="s">
        <v>329</v>
      </c>
      <c r="O12" s="99">
        <f>SUM(Tabla2[[#This Row],[INGRESOS DE FUENTE LOCAL                     (aprobado)]:[RECURSOS ESTATALES (aprobado)]])</f>
        <v>160000</v>
      </c>
      <c r="P12" s="99">
        <v>0</v>
      </c>
      <c r="Q12" s="99">
        <v>0</v>
      </c>
      <c r="R12" s="99">
        <v>0</v>
      </c>
      <c r="S12" s="99">
        <v>160000</v>
      </c>
      <c r="T12" s="99">
        <v>0</v>
      </c>
      <c r="U12" s="93" t="s">
        <v>333</v>
      </c>
      <c r="V12" s="99">
        <f>SUM(Tabla2[[#This Row],[INGRESOS DE FUENTE LOCAL            (modificado)]:[RECURSOS ESTATALES (modificado)]])</f>
        <v>46441.17</v>
      </c>
      <c r="W12" s="99">
        <v>0</v>
      </c>
      <c r="X12" s="99">
        <v>0</v>
      </c>
      <c r="Y12" s="99">
        <v>0</v>
      </c>
      <c r="Z12" s="99">
        <v>46441.17</v>
      </c>
      <c r="AA12" s="99">
        <v>0</v>
      </c>
      <c r="AB12" s="99">
        <f>SUM(Tabla2[[#This Row],[INGRESOS DE FUENTE LOCAL       (comprometido)]:[RECURSOS ESTATALES (comprometido)]])</f>
        <v>206441.16999999998</v>
      </c>
      <c r="AC12" s="99">
        <v>0</v>
      </c>
      <c r="AD12" s="99">
        <v>0</v>
      </c>
      <c r="AE12" s="99">
        <v>0</v>
      </c>
      <c r="AF12" s="99">
        <f>Tabla2[[#This Row],[RECURSOS FEDERALES CONVENIDOS (aprobado)]]+Tabla2[[#This Row],[RECURSOS FEDERALES CONVENIDOS     (modificado)]]</f>
        <v>206441.16999999998</v>
      </c>
      <c r="AG12" s="99">
        <v>0</v>
      </c>
      <c r="AH12" s="99">
        <f>SUM(Tabla2[[#This Row],[INGRESOS DE FUENTE LOCAL              (devengado)]:[RECURSOS ESTATALES (devengado)]])</f>
        <v>206441.17</v>
      </c>
      <c r="AI12" s="99">
        <f t="shared" si="1"/>
        <v>0</v>
      </c>
      <c r="AJ12" s="99">
        <v>0</v>
      </c>
      <c r="AK12" s="99">
        <v>0</v>
      </c>
      <c r="AL12" s="99">
        <v>206441.17</v>
      </c>
      <c r="AM12" s="99">
        <v>0</v>
      </c>
      <c r="AN12" s="99">
        <f>SUM(Tabla2[[#This Row],[INGRESOS DE FUENTE LOCAL                 (ejercido)]:[RECURSOS ESTATALES (ejercido)]])</f>
        <v>206441.17</v>
      </c>
      <c r="AO12" s="99">
        <v>0</v>
      </c>
      <c r="AP12" s="99">
        <v>0</v>
      </c>
      <c r="AQ12" s="99">
        <v>0</v>
      </c>
      <c r="AR12" s="99">
        <v>206441.17</v>
      </c>
      <c r="AS12" s="99">
        <v>0</v>
      </c>
      <c r="AT12" s="99">
        <f>SUM(Tabla2[[#This Row],[INGRESOS DE FUENTE LOCAL                 (ejercido)]:[RECURSOS ESTATALES (ejercido)]])</f>
        <v>206441.17</v>
      </c>
      <c r="AU12" s="99">
        <v>0</v>
      </c>
      <c r="AV12" s="104">
        <v>0</v>
      </c>
      <c r="AW12" s="104">
        <v>0</v>
      </c>
      <c r="AX12" s="99">
        <v>206441.17</v>
      </c>
      <c r="AY12" s="99">
        <v>0</v>
      </c>
      <c r="AZ12" s="32" t="s">
        <v>331</v>
      </c>
      <c r="BA12" s="104">
        <v>0</v>
      </c>
      <c r="BB12" s="104">
        <v>0</v>
      </c>
      <c r="BC12" s="104">
        <v>0</v>
      </c>
      <c r="BD12" s="104">
        <v>0</v>
      </c>
      <c r="BE12" s="104">
        <v>0</v>
      </c>
      <c r="BF12" s="104">
        <v>0</v>
      </c>
    </row>
    <row r="13" spans="1:58" ht="222" customHeight="1" x14ac:dyDescent="0.3">
      <c r="A13" s="96" t="s">
        <v>274</v>
      </c>
      <c r="B13" s="90" t="s">
        <v>292</v>
      </c>
      <c r="C13" s="90" t="s">
        <v>293</v>
      </c>
      <c r="D13" s="90" t="s">
        <v>291</v>
      </c>
      <c r="E13" s="87" t="s">
        <v>302</v>
      </c>
      <c r="F13" s="97">
        <v>208</v>
      </c>
      <c r="G13" s="97">
        <v>80</v>
      </c>
      <c r="H13" s="84">
        <v>520</v>
      </c>
      <c r="I13" s="107" t="s">
        <v>303</v>
      </c>
      <c r="J13" s="85">
        <v>61306</v>
      </c>
      <c r="K13" s="88" t="s">
        <v>304</v>
      </c>
      <c r="L13" s="85" t="s">
        <v>315</v>
      </c>
      <c r="M13" s="88" t="s">
        <v>305</v>
      </c>
      <c r="N13" s="110" t="s">
        <v>329</v>
      </c>
      <c r="O13" s="99">
        <f>SUM(Tabla2[[#This Row],[INGRESOS DE FUENTE LOCAL                     (aprobado)]:[RECURSOS ESTATALES (aprobado)]])</f>
        <v>584477</v>
      </c>
      <c r="P13" s="99">
        <v>0</v>
      </c>
      <c r="Q13" s="99">
        <v>0</v>
      </c>
      <c r="R13" s="99">
        <v>0</v>
      </c>
      <c r="S13" s="99">
        <v>584477</v>
      </c>
      <c r="T13" s="99">
        <v>0</v>
      </c>
      <c r="U13" s="109" t="s">
        <v>331</v>
      </c>
      <c r="V13" s="99">
        <f>SUM(Tabla2[[#This Row],[INGRESOS DE FUENTE LOCAL            (modificado)]:[RECURSOS ESTATALES (modificado)]])</f>
        <v>0</v>
      </c>
      <c r="W13" s="99">
        <v>0</v>
      </c>
      <c r="X13" s="99">
        <v>0</v>
      </c>
      <c r="Y13" s="99">
        <v>0</v>
      </c>
      <c r="Z13" s="99">
        <v>0</v>
      </c>
      <c r="AA13" s="99">
        <v>0</v>
      </c>
      <c r="AB13" s="99">
        <f>SUM(Tabla2[[#This Row],[INGRESOS DE FUENTE LOCAL       (comprometido)]:[RECURSOS ESTATALES (comprometido)]])</f>
        <v>584477</v>
      </c>
      <c r="AC13" s="99">
        <v>0</v>
      </c>
      <c r="AD13" s="99">
        <v>0</v>
      </c>
      <c r="AE13" s="99">
        <v>0</v>
      </c>
      <c r="AF13" s="99">
        <v>584477</v>
      </c>
      <c r="AG13" s="99">
        <v>0</v>
      </c>
      <c r="AH13" s="99">
        <f>SUM(Tabla2[[#This Row],[INGRESOS DE FUENTE LOCAL              (devengado)]:[RECURSOS ESTATALES (devengado)]])</f>
        <v>584477</v>
      </c>
      <c r="AI13" s="99">
        <f t="shared" si="1"/>
        <v>0</v>
      </c>
      <c r="AJ13" s="99">
        <v>0</v>
      </c>
      <c r="AK13" s="99">
        <v>0</v>
      </c>
      <c r="AL13" s="99">
        <v>584477</v>
      </c>
      <c r="AM13" s="99">
        <v>0</v>
      </c>
      <c r="AN13" s="99">
        <f>SUM(Tabla2[[#This Row],[INGRESOS DE FUENTE LOCAL                 (ejercido)]:[RECURSOS ESTATALES (ejercido)]])</f>
        <v>584477</v>
      </c>
      <c r="AO13" s="99">
        <f t="shared" si="2"/>
        <v>0</v>
      </c>
      <c r="AP13" s="99">
        <v>0</v>
      </c>
      <c r="AQ13" s="99">
        <v>0</v>
      </c>
      <c r="AR13" s="99">
        <v>584477</v>
      </c>
      <c r="AS13" s="99">
        <v>0</v>
      </c>
      <c r="AT13" s="99">
        <f>SUM(Tabla2[[#This Row],[INGRESOS DE FUENTE LOCAL                 (ejercido)]:[RECURSOS ESTATALES (ejercido)]])</f>
        <v>584477</v>
      </c>
      <c r="AU13" s="99">
        <v>0</v>
      </c>
      <c r="AV13" s="104">
        <v>0</v>
      </c>
      <c r="AW13" s="104">
        <v>0</v>
      </c>
      <c r="AX13" s="99">
        <v>584477</v>
      </c>
      <c r="AY13" s="99">
        <v>0</v>
      </c>
      <c r="AZ13" s="32" t="s">
        <v>331</v>
      </c>
      <c r="BA13" s="104">
        <v>0</v>
      </c>
      <c r="BB13" s="104">
        <v>0</v>
      </c>
      <c r="BC13" s="104">
        <v>0</v>
      </c>
      <c r="BD13" s="104">
        <v>0</v>
      </c>
      <c r="BE13" s="104">
        <v>0</v>
      </c>
      <c r="BF13" s="104">
        <v>0</v>
      </c>
    </row>
    <row r="14" spans="1:58" ht="244.5" customHeight="1" x14ac:dyDescent="0.3">
      <c r="A14" s="96" t="s">
        <v>275</v>
      </c>
      <c r="B14" s="90" t="s">
        <v>292</v>
      </c>
      <c r="C14" s="90" t="s">
        <v>293</v>
      </c>
      <c r="D14" s="90" t="s">
        <v>290</v>
      </c>
      <c r="E14" s="87" t="s">
        <v>302</v>
      </c>
      <c r="F14" s="97">
        <v>150</v>
      </c>
      <c r="G14" s="97">
        <v>60</v>
      </c>
      <c r="H14" s="84">
        <v>520</v>
      </c>
      <c r="I14" s="107" t="s">
        <v>303</v>
      </c>
      <c r="J14" s="85">
        <v>61306</v>
      </c>
      <c r="K14" s="88" t="s">
        <v>304</v>
      </c>
      <c r="L14" s="85" t="s">
        <v>315</v>
      </c>
      <c r="M14" s="88" t="s">
        <v>305</v>
      </c>
      <c r="N14" s="110" t="s">
        <v>329</v>
      </c>
      <c r="O14" s="99">
        <f>SUM(Tabla2[[#This Row],[INGRESOS DE FUENTE LOCAL                     (aprobado)]:[RECURSOS ESTATALES (aprobado)]])</f>
        <v>419377</v>
      </c>
      <c r="P14" s="99">
        <v>0</v>
      </c>
      <c r="Q14" s="99">
        <v>0</v>
      </c>
      <c r="R14" s="99">
        <v>0</v>
      </c>
      <c r="S14" s="99">
        <v>419377</v>
      </c>
      <c r="T14" s="99">
        <v>0</v>
      </c>
      <c r="U14" s="109" t="s">
        <v>331</v>
      </c>
      <c r="V14" s="99">
        <f>SUM(Tabla2[[#This Row],[INGRESOS DE FUENTE LOCAL            (modificado)]:[RECURSOS ESTATALES (modificado)]])</f>
        <v>0</v>
      </c>
      <c r="W14" s="99">
        <v>0</v>
      </c>
      <c r="X14" s="99">
        <v>0</v>
      </c>
      <c r="Y14" s="99">
        <v>0</v>
      </c>
      <c r="Z14" s="99">
        <v>0</v>
      </c>
      <c r="AA14" s="99">
        <v>0</v>
      </c>
      <c r="AB14" s="99">
        <f>SUM(Tabla2[[#This Row],[INGRESOS DE FUENTE LOCAL       (comprometido)]:[RECURSOS ESTATALES (comprometido)]])</f>
        <v>419377</v>
      </c>
      <c r="AC14" s="99">
        <v>0</v>
      </c>
      <c r="AD14" s="99">
        <v>0</v>
      </c>
      <c r="AE14" s="99">
        <v>0</v>
      </c>
      <c r="AF14" s="99">
        <v>419377</v>
      </c>
      <c r="AG14" s="99">
        <v>0</v>
      </c>
      <c r="AH14" s="99">
        <f>SUM(Tabla2[[#This Row],[INGRESOS DE FUENTE LOCAL              (devengado)]:[RECURSOS ESTATALES (devengado)]])</f>
        <v>419377</v>
      </c>
      <c r="AI14" s="99">
        <f t="shared" si="1"/>
        <v>0</v>
      </c>
      <c r="AJ14" s="99">
        <v>0</v>
      </c>
      <c r="AK14" s="99">
        <v>0</v>
      </c>
      <c r="AL14" s="99">
        <v>419377</v>
      </c>
      <c r="AM14" s="99">
        <v>0</v>
      </c>
      <c r="AN14" s="99">
        <f>SUM(Tabla2[[#This Row],[INGRESOS DE FUENTE LOCAL                 (ejercido)]:[RECURSOS ESTATALES (ejercido)]])</f>
        <v>419377</v>
      </c>
      <c r="AO14" s="99">
        <f t="shared" si="2"/>
        <v>0</v>
      </c>
      <c r="AP14" s="99">
        <v>0</v>
      </c>
      <c r="AQ14" s="99">
        <v>0</v>
      </c>
      <c r="AR14" s="99">
        <v>419377</v>
      </c>
      <c r="AS14" s="99">
        <v>0</v>
      </c>
      <c r="AT14" s="99">
        <f>SUM(Tabla2[[#This Row],[INGRESOS DE FUENTE LOCAL                 (ejercido)]:[RECURSOS ESTATALES (ejercido)]])</f>
        <v>419377</v>
      </c>
      <c r="AU14" s="99">
        <v>0</v>
      </c>
      <c r="AV14" s="104">
        <v>0</v>
      </c>
      <c r="AW14" s="104">
        <v>0</v>
      </c>
      <c r="AX14" s="99">
        <v>419377</v>
      </c>
      <c r="AY14" s="99">
        <v>0</v>
      </c>
      <c r="AZ14" s="32" t="s">
        <v>331</v>
      </c>
      <c r="BA14" s="104">
        <v>0</v>
      </c>
      <c r="BB14" s="104">
        <v>0</v>
      </c>
      <c r="BC14" s="104">
        <v>0</v>
      </c>
      <c r="BD14" s="104">
        <v>0</v>
      </c>
      <c r="BE14" s="104">
        <v>0</v>
      </c>
      <c r="BF14" s="104">
        <v>0</v>
      </c>
    </row>
    <row r="15" spans="1:58" ht="212.25" customHeight="1" x14ac:dyDescent="0.3">
      <c r="A15" s="96" t="s">
        <v>276</v>
      </c>
      <c r="B15" s="90" t="s">
        <v>292</v>
      </c>
      <c r="C15" s="90" t="s">
        <v>294</v>
      </c>
      <c r="D15" s="90" t="s">
        <v>290</v>
      </c>
      <c r="E15" s="87" t="s">
        <v>302</v>
      </c>
      <c r="F15" s="98">
        <v>19.5</v>
      </c>
      <c r="G15" s="97">
        <v>90</v>
      </c>
      <c r="H15" s="84">
        <v>520</v>
      </c>
      <c r="I15" s="107" t="s">
        <v>303</v>
      </c>
      <c r="J15" s="85">
        <v>61202</v>
      </c>
      <c r="K15" s="88" t="s">
        <v>304</v>
      </c>
      <c r="L15" s="87" t="s">
        <v>317</v>
      </c>
      <c r="M15" s="88" t="s">
        <v>305</v>
      </c>
      <c r="N15" s="110" t="s">
        <v>329</v>
      </c>
      <c r="O15" s="99">
        <f>SUM(Tabla2[[#This Row],[INGRESOS DE FUENTE LOCAL                     (aprobado)]:[RECURSOS ESTATALES (aprobado)]])</f>
        <v>350000</v>
      </c>
      <c r="P15" s="99">
        <v>0</v>
      </c>
      <c r="Q15" s="99">
        <v>0</v>
      </c>
      <c r="R15" s="99">
        <v>0</v>
      </c>
      <c r="S15" s="99">
        <v>350000</v>
      </c>
      <c r="T15" s="99">
        <v>0</v>
      </c>
      <c r="U15" s="109" t="s">
        <v>331</v>
      </c>
      <c r="V15" s="99">
        <f>SUM(Tabla2[[#This Row],[INGRESOS DE FUENTE LOCAL            (modificado)]:[RECURSOS ESTATALES (modificado)]])</f>
        <v>0</v>
      </c>
      <c r="W15" s="99">
        <v>0</v>
      </c>
      <c r="X15" s="99">
        <v>0</v>
      </c>
      <c r="Y15" s="99">
        <v>0</v>
      </c>
      <c r="Z15" s="99">
        <v>0</v>
      </c>
      <c r="AA15" s="99">
        <v>0</v>
      </c>
      <c r="AB15" s="99">
        <f>SUM(Tabla2[[#This Row],[INGRESOS DE FUENTE LOCAL       (comprometido)]:[RECURSOS ESTATALES (comprometido)]])</f>
        <v>350000</v>
      </c>
      <c r="AC15" s="99">
        <v>0</v>
      </c>
      <c r="AD15" s="99">
        <v>0</v>
      </c>
      <c r="AE15" s="99">
        <v>0</v>
      </c>
      <c r="AF15" s="99">
        <v>350000</v>
      </c>
      <c r="AG15" s="99">
        <v>0</v>
      </c>
      <c r="AH15" s="99">
        <f>SUM(Tabla2[[#This Row],[INGRESOS DE FUENTE LOCAL              (devengado)]:[RECURSOS ESTATALES (devengado)]])</f>
        <v>350000</v>
      </c>
      <c r="AI15" s="99">
        <f t="shared" si="1"/>
        <v>0</v>
      </c>
      <c r="AJ15" s="99">
        <v>0</v>
      </c>
      <c r="AK15" s="99">
        <v>0</v>
      </c>
      <c r="AL15" s="99">
        <v>350000</v>
      </c>
      <c r="AM15" s="99">
        <v>0</v>
      </c>
      <c r="AN15" s="99">
        <f>SUM(Tabla2[[#This Row],[INGRESOS DE FUENTE LOCAL                 (ejercido)]:[RECURSOS ESTATALES (ejercido)]])</f>
        <v>350000</v>
      </c>
      <c r="AO15" s="99">
        <f t="shared" si="2"/>
        <v>0</v>
      </c>
      <c r="AP15" s="99">
        <v>0</v>
      </c>
      <c r="AQ15" s="99">
        <v>0</v>
      </c>
      <c r="AR15" s="99">
        <v>350000</v>
      </c>
      <c r="AS15" s="99">
        <v>0</v>
      </c>
      <c r="AT15" s="99">
        <f>SUM(Tabla2[[#This Row],[INGRESOS DE FUENTE LOCAL                 (ejercido)]:[RECURSOS ESTATALES (ejercido)]])</f>
        <v>350000</v>
      </c>
      <c r="AU15" s="99">
        <v>0</v>
      </c>
      <c r="AV15" s="104">
        <v>0</v>
      </c>
      <c r="AW15" s="104">
        <v>0</v>
      </c>
      <c r="AX15" s="99">
        <v>350000</v>
      </c>
      <c r="AY15" s="99">
        <v>0</v>
      </c>
      <c r="AZ15" s="32" t="s">
        <v>331</v>
      </c>
      <c r="BA15" s="104">
        <v>0</v>
      </c>
      <c r="BB15" s="104">
        <v>0</v>
      </c>
      <c r="BC15" s="104">
        <v>0</v>
      </c>
      <c r="BD15" s="104">
        <v>0</v>
      </c>
      <c r="BE15" s="104">
        <v>0</v>
      </c>
      <c r="BF15" s="104">
        <v>0</v>
      </c>
    </row>
    <row r="16" spans="1:58" ht="220.5" customHeight="1" x14ac:dyDescent="0.3">
      <c r="A16" s="96" t="s">
        <v>277</v>
      </c>
      <c r="B16" s="90" t="s">
        <v>292</v>
      </c>
      <c r="C16" s="90" t="s">
        <v>294</v>
      </c>
      <c r="D16" s="90" t="s">
        <v>290</v>
      </c>
      <c r="E16" s="87" t="s">
        <v>302</v>
      </c>
      <c r="F16" s="97">
        <v>86</v>
      </c>
      <c r="G16" s="97">
        <v>30</v>
      </c>
      <c r="H16" s="84">
        <v>520</v>
      </c>
      <c r="I16" s="107" t="s">
        <v>303</v>
      </c>
      <c r="J16" s="85">
        <v>61306</v>
      </c>
      <c r="K16" s="88" t="s">
        <v>304</v>
      </c>
      <c r="L16" s="85" t="s">
        <v>315</v>
      </c>
      <c r="M16" s="88" t="s">
        <v>305</v>
      </c>
      <c r="N16" s="110" t="s">
        <v>329</v>
      </c>
      <c r="O16" s="99">
        <f>SUM(Tabla2[[#This Row],[INGRESOS DE FUENTE LOCAL                     (aprobado)]:[RECURSOS ESTATALES (aprobado)]])</f>
        <v>276612</v>
      </c>
      <c r="P16" s="99">
        <v>0</v>
      </c>
      <c r="Q16" s="99">
        <v>0</v>
      </c>
      <c r="R16" s="99">
        <v>0</v>
      </c>
      <c r="S16" s="99">
        <v>276612</v>
      </c>
      <c r="T16" s="99">
        <v>0</v>
      </c>
      <c r="U16" s="109" t="s">
        <v>331</v>
      </c>
      <c r="V16" s="99">
        <f>SUM(Tabla2[[#This Row],[INGRESOS DE FUENTE LOCAL            (modificado)]:[RECURSOS ESTATALES (modificado)]])</f>
        <v>0</v>
      </c>
      <c r="W16" s="99">
        <v>0</v>
      </c>
      <c r="X16" s="99">
        <v>0</v>
      </c>
      <c r="Y16" s="99">
        <v>0</v>
      </c>
      <c r="Z16" s="99">
        <v>0</v>
      </c>
      <c r="AA16" s="99">
        <v>0</v>
      </c>
      <c r="AB16" s="99">
        <f>SUM(Tabla2[[#This Row],[INGRESOS DE FUENTE LOCAL       (comprometido)]:[RECURSOS ESTATALES (comprometido)]])</f>
        <v>276612</v>
      </c>
      <c r="AC16" s="99">
        <v>0</v>
      </c>
      <c r="AD16" s="99">
        <v>0</v>
      </c>
      <c r="AE16" s="99">
        <v>0</v>
      </c>
      <c r="AF16" s="99">
        <v>276612</v>
      </c>
      <c r="AG16" s="99">
        <v>0</v>
      </c>
      <c r="AH16" s="99">
        <f>SUM(Tabla2[[#This Row],[INGRESOS DE FUENTE LOCAL              (devengado)]:[RECURSOS ESTATALES (devengado)]])</f>
        <v>276612</v>
      </c>
      <c r="AI16" s="99">
        <f t="shared" si="1"/>
        <v>0</v>
      </c>
      <c r="AJ16" s="99">
        <v>0</v>
      </c>
      <c r="AK16" s="99">
        <v>0</v>
      </c>
      <c r="AL16" s="99">
        <v>276612</v>
      </c>
      <c r="AM16" s="99">
        <v>0</v>
      </c>
      <c r="AN16" s="99">
        <f>SUM(Tabla2[[#This Row],[INGRESOS DE FUENTE LOCAL                 (ejercido)]:[RECURSOS ESTATALES (ejercido)]])</f>
        <v>276612</v>
      </c>
      <c r="AO16" s="99">
        <f t="shared" si="2"/>
        <v>0</v>
      </c>
      <c r="AP16" s="99">
        <v>0</v>
      </c>
      <c r="AQ16" s="99">
        <v>0</v>
      </c>
      <c r="AR16" s="99">
        <v>276612</v>
      </c>
      <c r="AS16" s="99">
        <v>0</v>
      </c>
      <c r="AT16" s="99">
        <f>SUM(Tabla2[[#This Row],[INGRESOS DE FUENTE LOCAL                 (ejercido)]:[RECURSOS ESTATALES (ejercido)]])</f>
        <v>276612</v>
      </c>
      <c r="AU16" s="99">
        <v>0</v>
      </c>
      <c r="AV16" s="104">
        <v>0</v>
      </c>
      <c r="AW16" s="104">
        <v>0</v>
      </c>
      <c r="AX16" s="99">
        <v>276612</v>
      </c>
      <c r="AY16" s="99">
        <v>0</v>
      </c>
      <c r="AZ16" s="32" t="s">
        <v>331</v>
      </c>
      <c r="BA16" s="104">
        <v>0</v>
      </c>
      <c r="BB16" s="104">
        <v>0</v>
      </c>
      <c r="BC16" s="104">
        <v>0</v>
      </c>
      <c r="BD16" s="104">
        <v>0</v>
      </c>
      <c r="BE16" s="104">
        <v>0</v>
      </c>
      <c r="BF16" s="104">
        <v>0</v>
      </c>
    </row>
    <row r="17" spans="1:61" ht="237" customHeight="1" x14ac:dyDescent="0.3">
      <c r="A17" s="119" t="s">
        <v>278</v>
      </c>
      <c r="B17" s="90" t="s">
        <v>292</v>
      </c>
      <c r="C17" s="97" t="s">
        <v>294</v>
      </c>
      <c r="D17" s="90" t="s">
        <v>291</v>
      </c>
      <c r="E17" s="87" t="s">
        <v>302</v>
      </c>
      <c r="F17" s="97">
        <v>75</v>
      </c>
      <c r="G17" s="97">
        <v>90</v>
      </c>
      <c r="H17" s="84">
        <v>520</v>
      </c>
      <c r="I17" s="107" t="s">
        <v>303</v>
      </c>
      <c r="J17" s="85">
        <v>61605</v>
      </c>
      <c r="K17" s="88" t="s">
        <v>304</v>
      </c>
      <c r="L17" s="118" t="s">
        <v>314</v>
      </c>
      <c r="M17" s="88" t="s">
        <v>305</v>
      </c>
      <c r="N17" s="110" t="s">
        <v>329</v>
      </c>
      <c r="O17" s="99">
        <f>SUM(Tabla2[[#This Row],[INGRESOS DE FUENTE LOCAL                     (aprobado)]:[RECURSOS ESTATALES (aprobado)]])</f>
        <v>687449</v>
      </c>
      <c r="P17" s="99">
        <v>0</v>
      </c>
      <c r="Q17" s="99">
        <v>0</v>
      </c>
      <c r="R17" s="99">
        <v>0</v>
      </c>
      <c r="S17" s="99">
        <v>687449</v>
      </c>
      <c r="T17" s="99">
        <v>0</v>
      </c>
      <c r="U17" s="109" t="s">
        <v>331</v>
      </c>
      <c r="V17" s="99">
        <f>SUM(Tabla2[[#This Row],[INGRESOS DE FUENTE LOCAL            (modificado)]:[RECURSOS ESTATALES (modificado)]])</f>
        <v>0</v>
      </c>
      <c r="W17" s="99">
        <v>0</v>
      </c>
      <c r="X17" s="99">
        <v>0</v>
      </c>
      <c r="Y17" s="99">
        <v>0</v>
      </c>
      <c r="Z17" s="99">
        <v>0</v>
      </c>
      <c r="AA17" s="99">
        <v>0</v>
      </c>
      <c r="AB17" s="99">
        <f>SUM(Tabla2[[#This Row],[INGRESOS DE FUENTE LOCAL       (comprometido)]:[RECURSOS ESTATALES (comprometido)]])</f>
        <v>687449</v>
      </c>
      <c r="AC17" s="99">
        <v>0</v>
      </c>
      <c r="AD17" s="99">
        <v>0</v>
      </c>
      <c r="AE17" s="99">
        <v>0</v>
      </c>
      <c r="AF17" s="99">
        <v>687449</v>
      </c>
      <c r="AG17" s="99">
        <v>0</v>
      </c>
      <c r="AH17" s="99">
        <f>SUM(Tabla2[[#This Row],[INGRESOS DE FUENTE LOCAL              (devengado)]:[RECURSOS ESTATALES (devengado)]])</f>
        <v>687449</v>
      </c>
      <c r="AI17" s="99">
        <f t="shared" ref="AI17:AI21" si="3">SUM(AG11:AG16)</f>
        <v>0</v>
      </c>
      <c r="AJ17" s="99">
        <v>0</v>
      </c>
      <c r="AK17" s="99">
        <v>0</v>
      </c>
      <c r="AL17" s="99">
        <v>687449</v>
      </c>
      <c r="AM17" s="99">
        <v>0</v>
      </c>
      <c r="AN17" s="99">
        <f>SUM(Tabla2[[#This Row],[INGRESOS DE FUENTE LOCAL                 (ejercido)]:[RECURSOS ESTATALES (ejercido)]])</f>
        <v>687449</v>
      </c>
      <c r="AO17" s="99">
        <f t="shared" ref="AO17:AO21" si="4">SUM(AM11:AM16)</f>
        <v>0</v>
      </c>
      <c r="AP17" s="99">
        <v>0</v>
      </c>
      <c r="AQ17" s="99">
        <v>0</v>
      </c>
      <c r="AR17" s="99">
        <v>687449</v>
      </c>
      <c r="AS17" s="99">
        <v>0</v>
      </c>
      <c r="AT17" s="99">
        <f>SUM(Tabla2[[#This Row],[INGRESOS DE FUENTE LOCAL                 (ejercido)]:[RECURSOS ESTATALES (ejercido)]])</f>
        <v>687449</v>
      </c>
      <c r="AU17" s="99">
        <v>0</v>
      </c>
      <c r="AV17" s="104">
        <v>0</v>
      </c>
      <c r="AW17" s="104">
        <v>0</v>
      </c>
      <c r="AX17" s="99">
        <v>687449</v>
      </c>
      <c r="AY17" s="99">
        <v>0</v>
      </c>
      <c r="AZ17" s="32" t="s">
        <v>331</v>
      </c>
      <c r="BA17" s="104">
        <v>0</v>
      </c>
      <c r="BB17" s="104">
        <v>0</v>
      </c>
      <c r="BC17" s="104">
        <v>0</v>
      </c>
      <c r="BD17" s="104">
        <v>0</v>
      </c>
      <c r="BE17" s="104">
        <v>0</v>
      </c>
      <c r="BF17" s="104">
        <v>0</v>
      </c>
    </row>
    <row r="18" spans="1:61" ht="246.75" customHeight="1" x14ac:dyDescent="0.3">
      <c r="A18" s="96" t="s">
        <v>279</v>
      </c>
      <c r="B18" s="90" t="s">
        <v>292</v>
      </c>
      <c r="C18" s="90" t="s">
        <v>294</v>
      </c>
      <c r="D18" s="90" t="s">
        <v>291</v>
      </c>
      <c r="E18" s="87" t="s">
        <v>302</v>
      </c>
      <c r="F18" s="97">
        <v>50</v>
      </c>
      <c r="G18" s="97">
        <v>350</v>
      </c>
      <c r="H18" s="84">
        <v>520</v>
      </c>
      <c r="I18" s="107" t="s">
        <v>303</v>
      </c>
      <c r="J18" s="87">
        <v>61311</v>
      </c>
      <c r="K18" s="88" t="s">
        <v>304</v>
      </c>
      <c r="L18" s="87" t="s">
        <v>318</v>
      </c>
      <c r="M18" s="88" t="s">
        <v>305</v>
      </c>
      <c r="N18" s="110" t="s">
        <v>329</v>
      </c>
      <c r="O18" s="99">
        <f>SUM(Tabla2[[#This Row],[INGRESOS DE FUENTE LOCAL                     (aprobado)]:[RECURSOS ESTATALES (aprobado)]])</f>
        <v>550000</v>
      </c>
      <c r="P18" s="99">
        <v>0</v>
      </c>
      <c r="Q18" s="99">
        <v>0</v>
      </c>
      <c r="R18" s="99">
        <v>0</v>
      </c>
      <c r="S18" s="99">
        <v>550000</v>
      </c>
      <c r="T18" s="99">
        <v>0</v>
      </c>
      <c r="U18" s="93" t="s">
        <v>333</v>
      </c>
      <c r="V18" s="99">
        <f>SUM(Tabla2[[#This Row],[INGRESOS DE FUENTE LOCAL            (modificado)]:[RECURSOS ESTATALES (modificado)]])</f>
        <v>50000</v>
      </c>
      <c r="W18" s="99">
        <v>0</v>
      </c>
      <c r="X18" s="99">
        <v>0</v>
      </c>
      <c r="Y18" s="99">
        <v>0</v>
      </c>
      <c r="Z18" s="99">
        <v>50000</v>
      </c>
      <c r="AA18" s="99">
        <v>0</v>
      </c>
      <c r="AB18" s="99">
        <f>SUM(Tabla2[[#This Row],[INGRESOS DE FUENTE LOCAL       (comprometido)]:[RECURSOS ESTATALES (comprometido)]])</f>
        <v>600000</v>
      </c>
      <c r="AC18" s="99">
        <v>0</v>
      </c>
      <c r="AD18" s="99">
        <v>0</v>
      </c>
      <c r="AE18" s="99">
        <v>0</v>
      </c>
      <c r="AF18" s="99">
        <f>Tabla2[[#This Row],[RECURSOS FEDERALES CONVENIDOS (aprobado)]]+Tabla2[[#This Row],[RECURSOS FEDERALES CONVENIDOS     (modificado)]]</f>
        <v>600000</v>
      </c>
      <c r="AG18" s="99">
        <v>0</v>
      </c>
      <c r="AH18" s="99">
        <f>SUM(Tabla2[[#This Row],[INGRESOS DE FUENTE LOCAL              (devengado)]:[RECURSOS ESTATALES (devengado)]])</f>
        <v>600000</v>
      </c>
      <c r="AI18" s="99">
        <f t="shared" si="3"/>
        <v>0</v>
      </c>
      <c r="AJ18" s="99">
        <v>0</v>
      </c>
      <c r="AK18" s="99">
        <v>0</v>
      </c>
      <c r="AL18" s="99">
        <v>600000</v>
      </c>
      <c r="AM18" s="99">
        <v>0</v>
      </c>
      <c r="AN18" s="99">
        <f>SUM(Tabla2[[#This Row],[INGRESOS DE FUENTE LOCAL                 (ejercido)]:[RECURSOS ESTATALES (ejercido)]])</f>
        <v>600000</v>
      </c>
      <c r="AO18" s="99">
        <f t="shared" si="4"/>
        <v>0</v>
      </c>
      <c r="AP18" s="99">
        <v>0</v>
      </c>
      <c r="AQ18" s="99">
        <v>0</v>
      </c>
      <c r="AR18" s="99">
        <v>600000</v>
      </c>
      <c r="AS18" s="99">
        <v>0</v>
      </c>
      <c r="AT18" s="99">
        <f>SUM(Tabla2[[#This Row],[INGRESOS DE FUENTE LOCAL                 (ejercido)]:[RECURSOS ESTATALES (ejercido)]])</f>
        <v>600000</v>
      </c>
      <c r="AU18" s="99">
        <v>0</v>
      </c>
      <c r="AV18" s="104">
        <v>0</v>
      </c>
      <c r="AW18" s="104">
        <v>0</v>
      </c>
      <c r="AX18" s="99">
        <v>600000</v>
      </c>
      <c r="AY18" s="99">
        <v>0</v>
      </c>
      <c r="AZ18" s="32" t="s">
        <v>331</v>
      </c>
      <c r="BA18" s="104">
        <v>0</v>
      </c>
      <c r="BB18" s="104">
        <v>0</v>
      </c>
      <c r="BC18" s="104">
        <v>0</v>
      </c>
      <c r="BD18" s="104">
        <v>0</v>
      </c>
      <c r="BE18" s="104">
        <v>0</v>
      </c>
      <c r="BF18" s="104">
        <v>0</v>
      </c>
    </row>
    <row r="19" spans="1:61" ht="211.5" customHeight="1" x14ac:dyDescent="0.3">
      <c r="A19" s="96" t="s">
        <v>280</v>
      </c>
      <c r="B19" s="90" t="s">
        <v>292</v>
      </c>
      <c r="C19" s="90" t="s">
        <v>295</v>
      </c>
      <c r="D19" s="90" t="s">
        <v>291</v>
      </c>
      <c r="E19" s="87" t="s">
        <v>302</v>
      </c>
      <c r="F19" s="97">
        <v>100</v>
      </c>
      <c r="G19" s="97">
        <v>200</v>
      </c>
      <c r="H19" s="84">
        <v>520</v>
      </c>
      <c r="I19" s="107" t="s">
        <v>303</v>
      </c>
      <c r="J19" s="87">
        <v>61311</v>
      </c>
      <c r="K19" s="88" t="s">
        <v>304</v>
      </c>
      <c r="L19" s="87" t="s">
        <v>318</v>
      </c>
      <c r="M19" s="88" t="s">
        <v>305</v>
      </c>
      <c r="N19" s="110" t="s">
        <v>329</v>
      </c>
      <c r="O19" s="99">
        <f>SUM(Tabla2[[#This Row],[INGRESOS DE FUENTE LOCAL                     (aprobado)]:[RECURSOS ESTATALES (aprobado)]])</f>
        <v>700000</v>
      </c>
      <c r="P19" s="99">
        <v>0</v>
      </c>
      <c r="Q19" s="99">
        <v>0</v>
      </c>
      <c r="R19" s="99">
        <v>0</v>
      </c>
      <c r="S19" s="99">
        <v>700000</v>
      </c>
      <c r="T19" s="99">
        <v>0</v>
      </c>
      <c r="U19" s="109" t="s">
        <v>331</v>
      </c>
      <c r="V19" s="99">
        <f>SUM(Tabla2[[#This Row],[INGRESOS DE FUENTE LOCAL            (modificado)]:[RECURSOS ESTATALES (modificado)]])</f>
        <v>0</v>
      </c>
      <c r="W19" s="99">
        <v>0</v>
      </c>
      <c r="X19" s="99">
        <v>0</v>
      </c>
      <c r="Y19" s="99">
        <v>0</v>
      </c>
      <c r="Z19" s="99">
        <v>0</v>
      </c>
      <c r="AA19" s="99">
        <v>0</v>
      </c>
      <c r="AB19" s="99">
        <f>SUM(Tabla2[[#This Row],[INGRESOS DE FUENTE LOCAL       (comprometido)]:[RECURSOS ESTATALES (comprometido)]])</f>
        <v>700000</v>
      </c>
      <c r="AC19" s="99">
        <v>0</v>
      </c>
      <c r="AD19" s="99">
        <v>0</v>
      </c>
      <c r="AE19" s="99">
        <v>0</v>
      </c>
      <c r="AF19" s="99">
        <v>700000</v>
      </c>
      <c r="AG19" s="99">
        <v>0</v>
      </c>
      <c r="AH19" s="99">
        <f>SUM(Tabla2[[#This Row],[INGRESOS DE FUENTE LOCAL              (devengado)]:[RECURSOS ESTATALES (devengado)]])</f>
        <v>700000</v>
      </c>
      <c r="AI19" s="99">
        <f t="shared" si="3"/>
        <v>0</v>
      </c>
      <c r="AJ19" s="99">
        <v>0</v>
      </c>
      <c r="AK19" s="99">
        <v>0</v>
      </c>
      <c r="AL19" s="99">
        <v>700000</v>
      </c>
      <c r="AM19" s="99">
        <v>0</v>
      </c>
      <c r="AN19" s="99">
        <f>SUM(Tabla2[[#This Row],[INGRESOS DE FUENTE LOCAL                 (ejercido)]:[RECURSOS ESTATALES (ejercido)]])</f>
        <v>700000</v>
      </c>
      <c r="AO19" s="99">
        <f t="shared" si="4"/>
        <v>0</v>
      </c>
      <c r="AP19" s="99">
        <v>0</v>
      </c>
      <c r="AQ19" s="99">
        <v>0</v>
      </c>
      <c r="AR19" s="99">
        <v>700000</v>
      </c>
      <c r="AS19" s="99">
        <v>0</v>
      </c>
      <c r="AT19" s="99">
        <f>SUM(Tabla2[[#This Row],[INGRESOS DE FUENTE LOCAL                 (ejercido)]:[RECURSOS ESTATALES (ejercido)]])</f>
        <v>700000</v>
      </c>
      <c r="AU19" s="99">
        <v>0</v>
      </c>
      <c r="AV19" s="104">
        <v>0</v>
      </c>
      <c r="AW19" s="104">
        <v>0</v>
      </c>
      <c r="AX19" s="99">
        <v>700000</v>
      </c>
      <c r="AY19" s="99">
        <v>0</v>
      </c>
      <c r="AZ19" s="32" t="s">
        <v>331</v>
      </c>
      <c r="BA19" s="104">
        <v>0</v>
      </c>
      <c r="BB19" s="104">
        <v>0</v>
      </c>
      <c r="BC19" s="104">
        <v>0</v>
      </c>
      <c r="BD19" s="104">
        <v>0</v>
      </c>
      <c r="BE19" s="104">
        <v>0</v>
      </c>
      <c r="BF19" s="104">
        <v>0</v>
      </c>
    </row>
    <row r="20" spans="1:61" ht="233.25" customHeight="1" x14ac:dyDescent="0.3">
      <c r="A20" s="96" t="s">
        <v>281</v>
      </c>
      <c r="B20" s="90" t="s">
        <v>292</v>
      </c>
      <c r="C20" s="90" t="s">
        <v>296</v>
      </c>
      <c r="D20" s="90" t="s">
        <v>290</v>
      </c>
      <c r="E20" s="87" t="s">
        <v>302</v>
      </c>
      <c r="F20" s="97">
        <v>82</v>
      </c>
      <c r="G20" s="97">
        <v>80</v>
      </c>
      <c r="H20" s="84">
        <v>520</v>
      </c>
      <c r="I20" s="107" t="s">
        <v>303</v>
      </c>
      <c r="J20" s="85">
        <v>61605</v>
      </c>
      <c r="K20" s="88" t="s">
        <v>304</v>
      </c>
      <c r="L20" s="118" t="s">
        <v>314</v>
      </c>
      <c r="M20" s="88" t="s">
        <v>305</v>
      </c>
      <c r="N20" s="110" t="s">
        <v>329</v>
      </c>
      <c r="O20" s="99">
        <f>SUM(Tabla2[[#This Row],[INGRESOS DE FUENTE LOCAL                     (aprobado)]:[RECURSOS ESTATALES (aprobado)]])</f>
        <v>420000</v>
      </c>
      <c r="P20" s="99">
        <v>0</v>
      </c>
      <c r="Q20" s="99">
        <v>0</v>
      </c>
      <c r="R20" s="99">
        <v>0</v>
      </c>
      <c r="S20" s="99">
        <v>420000</v>
      </c>
      <c r="T20" s="99">
        <v>0</v>
      </c>
      <c r="U20" s="109" t="s">
        <v>331</v>
      </c>
      <c r="V20" s="99">
        <f>SUM(Tabla2[[#This Row],[INGRESOS DE FUENTE LOCAL            (modificado)]:[RECURSOS ESTATALES (modificado)]])</f>
        <v>0</v>
      </c>
      <c r="W20" s="99">
        <v>0</v>
      </c>
      <c r="X20" s="99">
        <v>0</v>
      </c>
      <c r="Y20" s="99">
        <v>0</v>
      </c>
      <c r="Z20" s="99">
        <v>0</v>
      </c>
      <c r="AA20" s="99">
        <v>0</v>
      </c>
      <c r="AB20" s="99">
        <f>SUM(Tabla2[[#This Row],[INGRESOS DE FUENTE LOCAL       (comprometido)]:[RECURSOS ESTATALES (comprometido)]])</f>
        <v>420000</v>
      </c>
      <c r="AC20" s="99">
        <v>0</v>
      </c>
      <c r="AD20" s="99">
        <v>0</v>
      </c>
      <c r="AE20" s="99">
        <v>0</v>
      </c>
      <c r="AF20" s="99">
        <v>420000</v>
      </c>
      <c r="AG20" s="99">
        <v>0</v>
      </c>
      <c r="AH20" s="99">
        <f>SUM(Tabla2[[#This Row],[INGRESOS DE FUENTE LOCAL              (devengado)]:[RECURSOS ESTATALES (devengado)]])</f>
        <v>420000</v>
      </c>
      <c r="AI20" s="99">
        <f t="shared" si="3"/>
        <v>0</v>
      </c>
      <c r="AJ20" s="99">
        <v>0</v>
      </c>
      <c r="AK20" s="99">
        <v>0</v>
      </c>
      <c r="AL20" s="99">
        <v>420000</v>
      </c>
      <c r="AM20" s="99">
        <v>0</v>
      </c>
      <c r="AN20" s="99">
        <f>SUM(Tabla2[[#This Row],[INGRESOS DE FUENTE LOCAL                 (ejercido)]:[RECURSOS ESTATALES (ejercido)]])</f>
        <v>420000</v>
      </c>
      <c r="AO20" s="99">
        <f t="shared" si="4"/>
        <v>0</v>
      </c>
      <c r="AP20" s="99">
        <v>0</v>
      </c>
      <c r="AQ20" s="99">
        <v>0</v>
      </c>
      <c r="AR20" s="99">
        <v>420000</v>
      </c>
      <c r="AS20" s="99">
        <v>0</v>
      </c>
      <c r="AT20" s="99">
        <f>SUM(Tabla2[[#This Row],[INGRESOS DE FUENTE LOCAL                 (ejercido)]:[RECURSOS ESTATALES (ejercido)]])</f>
        <v>420000</v>
      </c>
      <c r="AU20" s="99">
        <v>0</v>
      </c>
      <c r="AV20" s="104">
        <v>0</v>
      </c>
      <c r="AW20" s="104">
        <v>0</v>
      </c>
      <c r="AX20" s="99">
        <v>420000</v>
      </c>
      <c r="AY20" s="99">
        <v>0</v>
      </c>
      <c r="AZ20" s="32" t="s">
        <v>331</v>
      </c>
      <c r="BA20" s="104">
        <v>0</v>
      </c>
      <c r="BB20" s="104">
        <v>0</v>
      </c>
      <c r="BC20" s="104">
        <v>0</v>
      </c>
      <c r="BD20" s="104">
        <v>0</v>
      </c>
      <c r="BE20" s="104">
        <v>0</v>
      </c>
      <c r="BF20" s="104">
        <v>0</v>
      </c>
    </row>
    <row r="21" spans="1:61" ht="200.25" customHeight="1" x14ac:dyDescent="0.3">
      <c r="A21" s="119" t="s">
        <v>282</v>
      </c>
      <c r="B21" s="90" t="s">
        <v>292</v>
      </c>
      <c r="C21" s="90" t="s">
        <v>297</v>
      </c>
      <c r="D21" s="90" t="s">
        <v>291</v>
      </c>
      <c r="E21" s="87" t="s">
        <v>302</v>
      </c>
      <c r="F21" s="97">
        <v>80</v>
      </c>
      <c r="G21" s="97">
        <v>100</v>
      </c>
      <c r="H21" s="84">
        <v>520</v>
      </c>
      <c r="I21" s="107" t="s">
        <v>303</v>
      </c>
      <c r="J21" s="85">
        <v>61605</v>
      </c>
      <c r="K21" s="88" t="s">
        <v>304</v>
      </c>
      <c r="L21" s="118" t="s">
        <v>314</v>
      </c>
      <c r="M21" s="88" t="s">
        <v>305</v>
      </c>
      <c r="N21" s="110" t="s">
        <v>329</v>
      </c>
      <c r="O21" s="99">
        <f>SUM(Tabla2[[#This Row],[INGRESOS DE FUENTE LOCAL                     (aprobado)]:[RECURSOS ESTATALES (aprobado)]])</f>
        <v>658640</v>
      </c>
      <c r="P21" s="99">
        <v>0</v>
      </c>
      <c r="Q21" s="99">
        <v>0</v>
      </c>
      <c r="R21" s="99">
        <v>0</v>
      </c>
      <c r="S21" s="99">
        <v>658640</v>
      </c>
      <c r="T21" s="99">
        <v>0</v>
      </c>
      <c r="U21" s="109" t="s">
        <v>331</v>
      </c>
      <c r="V21" s="99">
        <f>SUM(Tabla2[[#This Row],[INGRESOS DE FUENTE LOCAL            (modificado)]:[RECURSOS ESTATALES (modificado)]])</f>
        <v>0</v>
      </c>
      <c r="W21" s="99">
        <v>0</v>
      </c>
      <c r="X21" s="99">
        <v>0</v>
      </c>
      <c r="Y21" s="99">
        <v>0</v>
      </c>
      <c r="Z21" s="99">
        <v>0</v>
      </c>
      <c r="AA21" s="99">
        <v>0</v>
      </c>
      <c r="AB21" s="99">
        <f>SUM(Tabla2[[#This Row],[INGRESOS DE FUENTE LOCAL       (comprometido)]:[RECURSOS ESTATALES (comprometido)]])</f>
        <v>658640</v>
      </c>
      <c r="AC21" s="99">
        <v>0</v>
      </c>
      <c r="AD21" s="99">
        <v>0</v>
      </c>
      <c r="AE21" s="99">
        <v>0</v>
      </c>
      <c r="AF21" s="99">
        <v>658640</v>
      </c>
      <c r="AG21" s="99">
        <v>0</v>
      </c>
      <c r="AH21" s="99">
        <f>SUM(Tabla2[[#This Row],[INGRESOS DE FUENTE LOCAL              (devengado)]:[RECURSOS ESTATALES (devengado)]])</f>
        <v>658640</v>
      </c>
      <c r="AI21" s="99">
        <f t="shared" si="3"/>
        <v>0</v>
      </c>
      <c r="AJ21" s="99">
        <v>0</v>
      </c>
      <c r="AK21" s="99">
        <v>0</v>
      </c>
      <c r="AL21" s="99">
        <v>658640</v>
      </c>
      <c r="AM21" s="99">
        <v>0</v>
      </c>
      <c r="AN21" s="99">
        <f>SUM(Tabla2[[#This Row],[INGRESOS DE FUENTE LOCAL                 (ejercido)]:[RECURSOS ESTATALES (ejercido)]])</f>
        <v>658640</v>
      </c>
      <c r="AO21" s="99">
        <f t="shared" si="4"/>
        <v>0</v>
      </c>
      <c r="AP21" s="99">
        <v>0</v>
      </c>
      <c r="AQ21" s="99">
        <v>0</v>
      </c>
      <c r="AR21" s="99">
        <v>658640</v>
      </c>
      <c r="AS21" s="99">
        <v>0</v>
      </c>
      <c r="AT21" s="99">
        <f>SUM(Tabla2[[#This Row],[INGRESOS DE FUENTE LOCAL                 (ejercido)]:[RECURSOS ESTATALES (ejercido)]])</f>
        <v>658640</v>
      </c>
      <c r="AU21" s="99">
        <v>0</v>
      </c>
      <c r="AV21" s="104">
        <v>0</v>
      </c>
      <c r="AW21" s="104">
        <v>0</v>
      </c>
      <c r="AX21" s="99">
        <v>658640</v>
      </c>
      <c r="AY21" s="99">
        <v>0</v>
      </c>
      <c r="AZ21" s="32" t="s">
        <v>331</v>
      </c>
      <c r="BA21" s="104">
        <v>0</v>
      </c>
      <c r="BB21" s="104">
        <v>0</v>
      </c>
      <c r="BC21" s="104">
        <v>0</v>
      </c>
      <c r="BD21" s="104">
        <v>0</v>
      </c>
      <c r="BE21" s="104">
        <v>0</v>
      </c>
      <c r="BF21" s="104">
        <v>0</v>
      </c>
    </row>
    <row r="22" spans="1:61" ht="211.5" customHeight="1" x14ac:dyDescent="0.3">
      <c r="A22" s="96" t="s">
        <v>283</v>
      </c>
      <c r="B22" s="90" t="s">
        <v>292</v>
      </c>
      <c r="C22" s="90" t="s">
        <v>298</v>
      </c>
      <c r="D22" s="90" t="s">
        <v>291</v>
      </c>
      <c r="E22" s="87" t="s">
        <v>302</v>
      </c>
      <c r="F22" s="97">
        <v>155</v>
      </c>
      <c r="G22" s="97">
        <v>150</v>
      </c>
      <c r="H22" s="84">
        <v>520</v>
      </c>
      <c r="I22" s="107" t="s">
        <v>303</v>
      </c>
      <c r="J22" s="85">
        <v>61605</v>
      </c>
      <c r="K22" s="88" t="s">
        <v>304</v>
      </c>
      <c r="L22" s="118" t="s">
        <v>314</v>
      </c>
      <c r="M22" s="88" t="s">
        <v>305</v>
      </c>
      <c r="N22" s="110" t="s">
        <v>329</v>
      </c>
      <c r="O22" s="99">
        <f>SUM(Tabla2[[#This Row],[INGRESOS DE FUENTE LOCAL                     (aprobado)]:[RECURSOS ESTATALES (aprobado)]])</f>
        <v>1200000</v>
      </c>
      <c r="P22" s="99">
        <v>0</v>
      </c>
      <c r="Q22" s="99">
        <v>0</v>
      </c>
      <c r="R22" s="99">
        <v>0</v>
      </c>
      <c r="S22" s="99">
        <v>1200000</v>
      </c>
      <c r="T22" s="99">
        <v>0</v>
      </c>
      <c r="U22" s="109" t="s">
        <v>331</v>
      </c>
      <c r="V22" s="99">
        <f>SUM(Tabla2[[#This Row],[INGRESOS DE FUENTE LOCAL            (modificado)]:[RECURSOS ESTATALES (modificado)]])</f>
        <v>0</v>
      </c>
      <c r="W22" s="99">
        <v>0</v>
      </c>
      <c r="X22" s="99">
        <v>0</v>
      </c>
      <c r="Y22" s="99">
        <v>0</v>
      </c>
      <c r="Z22" s="99">
        <v>0</v>
      </c>
      <c r="AA22" s="99">
        <v>0</v>
      </c>
      <c r="AB22" s="99">
        <f>SUM(Tabla2[[#This Row],[INGRESOS DE FUENTE LOCAL       (comprometido)]:[RECURSOS ESTATALES (comprometido)]])</f>
        <v>1200000</v>
      </c>
      <c r="AC22" s="99">
        <v>0</v>
      </c>
      <c r="AD22" s="99">
        <v>0</v>
      </c>
      <c r="AE22" s="99">
        <v>0</v>
      </c>
      <c r="AF22" s="99">
        <v>1200000</v>
      </c>
      <c r="AG22" s="99">
        <v>0</v>
      </c>
      <c r="AH22" s="99">
        <f>SUM(Tabla2[[#This Row],[INGRESOS DE FUENTE LOCAL              (devengado)]:[RECURSOS ESTATALES (devengado)]])</f>
        <v>1200000</v>
      </c>
      <c r="AI22" s="99">
        <f>SUM(AG16:AG21)</f>
        <v>0</v>
      </c>
      <c r="AJ22" s="99">
        <v>0</v>
      </c>
      <c r="AK22" s="99">
        <v>0</v>
      </c>
      <c r="AL22" s="99">
        <v>1200000</v>
      </c>
      <c r="AM22" s="99">
        <v>0</v>
      </c>
      <c r="AN22" s="99">
        <f>SUM(Tabla2[[#This Row],[INGRESOS DE FUENTE LOCAL                 (ejercido)]:[RECURSOS ESTATALES (ejercido)]])</f>
        <v>1200000</v>
      </c>
      <c r="AO22" s="99">
        <f>SUM(AM16:AM21)</f>
        <v>0</v>
      </c>
      <c r="AP22" s="99">
        <v>0</v>
      </c>
      <c r="AQ22" s="99">
        <v>0</v>
      </c>
      <c r="AR22" s="99">
        <v>1200000</v>
      </c>
      <c r="AS22" s="99">
        <v>0</v>
      </c>
      <c r="AT22" s="99">
        <f>SUM(Tabla2[[#This Row],[INGRESOS DE FUENTE LOCAL                 (ejercido)]:[RECURSOS ESTATALES (ejercido)]])</f>
        <v>1200000</v>
      </c>
      <c r="AU22" s="99">
        <v>0</v>
      </c>
      <c r="AV22" s="104">
        <v>0</v>
      </c>
      <c r="AW22" s="104">
        <v>0</v>
      </c>
      <c r="AX22" s="99">
        <v>1200000</v>
      </c>
      <c r="AY22" s="99">
        <v>0</v>
      </c>
      <c r="AZ22" s="32" t="s">
        <v>331</v>
      </c>
      <c r="BA22" s="104">
        <v>0</v>
      </c>
      <c r="BB22" s="104">
        <v>0</v>
      </c>
      <c r="BC22" s="104">
        <v>0</v>
      </c>
      <c r="BD22" s="104">
        <v>0</v>
      </c>
      <c r="BE22" s="104">
        <v>0</v>
      </c>
      <c r="BF22" s="104">
        <v>0</v>
      </c>
      <c r="BG22" s="36"/>
      <c r="BH22" s="36"/>
      <c r="BI22" s="36"/>
    </row>
    <row r="23" spans="1:61" ht="279.75" customHeight="1" x14ac:dyDescent="0.3">
      <c r="A23" s="96" t="s">
        <v>284</v>
      </c>
      <c r="B23" s="90" t="s">
        <v>292</v>
      </c>
      <c r="C23" s="90" t="s">
        <v>292</v>
      </c>
      <c r="D23" s="90" t="s">
        <v>290</v>
      </c>
      <c r="E23" s="87" t="s">
        <v>302</v>
      </c>
      <c r="F23" s="97">
        <v>65</v>
      </c>
      <c r="G23" s="97">
        <v>100</v>
      </c>
      <c r="H23" s="84">
        <v>520</v>
      </c>
      <c r="I23" s="107" t="s">
        <v>303</v>
      </c>
      <c r="J23" s="85">
        <v>61605</v>
      </c>
      <c r="K23" s="88" t="s">
        <v>304</v>
      </c>
      <c r="L23" s="118" t="s">
        <v>314</v>
      </c>
      <c r="M23" s="88" t="s">
        <v>305</v>
      </c>
      <c r="N23" s="110" t="s">
        <v>329</v>
      </c>
      <c r="O23" s="99">
        <f>SUM(Tabla2[[#This Row],[INGRESOS DE FUENTE LOCAL                     (aprobado)]:[RECURSOS ESTATALES (aprobado)]])</f>
        <v>480000</v>
      </c>
      <c r="P23" s="99">
        <v>0</v>
      </c>
      <c r="Q23" s="99">
        <v>0</v>
      </c>
      <c r="R23" s="99">
        <v>0</v>
      </c>
      <c r="S23" s="99">
        <v>480000</v>
      </c>
      <c r="T23" s="99">
        <v>0</v>
      </c>
      <c r="U23" s="109" t="s">
        <v>331</v>
      </c>
      <c r="V23" s="99">
        <f>SUM(Tabla2[[#This Row],[INGRESOS DE FUENTE LOCAL            (modificado)]:[RECURSOS ESTATALES (modificado)]])</f>
        <v>0</v>
      </c>
      <c r="W23" s="99">
        <v>0</v>
      </c>
      <c r="X23" s="99">
        <v>0</v>
      </c>
      <c r="Y23" s="99">
        <v>0</v>
      </c>
      <c r="Z23" s="99">
        <v>0</v>
      </c>
      <c r="AA23" s="99">
        <v>0</v>
      </c>
      <c r="AB23" s="99">
        <f>SUM(Tabla2[[#This Row],[INGRESOS DE FUENTE LOCAL       (comprometido)]:[RECURSOS ESTATALES (comprometido)]])</f>
        <v>480000</v>
      </c>
      <c r="AC23" s="99">
        <v>0</v>
      </c>
      <c r="AD23" s="99">
        <v>0</v>
      </c>
      <c r="AE23" s="99">
        <v>0</v>
      </c>
      <c r="AF23" s="99">
        <v>480000</v>
      </c>
      <c r="AG23" s="99">
        <v>0</v>
      </c>
      <c r="AH23" s="99">
        <f>SUM(Tabla2[[#This Row],[INGRESOS DE FUENTE LOCAL              (devengado)]:[RECURSOS ESTATALES (devengado)]])</f>
        <v>480000</v>
      </c>
      <c r="AI23" s="99">
        <f>SUM(AG17:AG22)</f>
        <v>0</v>
      </c>
      <c r="AJ23" s="99">
        <v>0</v>
      </c>
      <c r="AK23" s="99">
        <v>0</v>
      </c>
      <c r="AL23" s="99">
        <v>480000</v>
      </c>
      <c r="AM23" s="99">
        <v>0</v>
      </c>
      <c r="AN23" s="99">
        <f>SUM(Tabla2[[#This Row],[INGRESOS DE FUENTE LOCAL                 (ejercido)]:[RECURSOS ESTATALES (ejercido)]])</f>
        <v>480000</v>
      </c>
      <c r="AO23" s="99">
        <f>SUM(AM17:AM22)</f>
        <v>0</v>
      </c>
      <c r="AP23" s="99">
        <v>0</v>
      </c>
      <c r="AQ23" s="99">
        <v>0</v>
      </c>
      <c r="AR23" s="99">
        <v>480000</v>
      </c>
      <c r="AS23" s="99">
        <v>0</v>
      </c>
      <c r="AT23" s="99">
        <f>SUM(Tabla2[[#This Row],[INGRESOS DE FUENTE LOCAL                 (ejercido)]:[RECURSOS ESTATALES (ejercido)]])</f>
        <v>480000</v>
      </c>
      <c r="AU23" s="99">
        <v>0</v>
      </c>
      <c r="AV23" s="104">
        <v>0</v>
      </c>
      <c r="AW23" s="104">
        <v>0</v>
      </c>
      <c r="AX23" s="99">
        <v>480000</v>
      </c>
      <c r="AY23" s="99">
        <v>0</v>
      </c>
      <c r="AZ23" s="32" t="s">
        <v>331</v>
      </c>
      <c r="BA23" s="104">
        <v>0</v>
      </c>
      <c r="BB23" s="104">
        <v>0</v>
      </c>
      <c r="BC23" s="104">
        <v>0</v>
      </c>
      <c r="BD23" s="104">
        <v>0</v>
      </c>
      <c r="BE23" s="104">
        <v>0</v>
      </c>
      <c r="BF23" s="104">
        <v>0</v>
      </c>
    </row>
    <row r="24" spans="1:61" ht="150" customHeight="1" x14ac:dyDescent="0.3">
      <c r="A24" s="96" t="s">
        <v>285</v>
      </c>
      <c r="B24" s="90" t="s">
        <v>292</v>
      </c>
      <c r="C24" s="90" t="s">
        <v>299</v>
      </c>
      <c r="D24" s="90" t="s">
        <v>290</v>
      </c>
      <c r="E24" s="87" t="s">
        <v>302</v>
      </c>
      <c r="F24" s="97">
        <v>250</v>
      </c>
      <c r="G24" s="97">
        <v>30</v>
      </c>
      <c r="H24" s="84">
        <v>520</v>
      </c>
      <c r="I24" s="107" t="s">
        <v>303</v>
      </c>
      <c r="J24" s="85">
        <v>61302</v>
      </c>
      <c r="K24" s="88" t="s">
        <v>304</v>
      </c>
      <c r="L24" s="87" t="s">
        <v>316</v>
      </c>
      <c r="M24" s="88" t="s">
        <v>305</v>
      </c>
      <c r="N24" s="110" t="s">
        <v>329</v>
      </c>
      <c r="O24" s="99">
        <f>SUM(Tabla2[[#This Row],[INGRESOS DE FUENTE LOCAL                     (aprobado)]:[RECURSOS ESTATALES (aprobado)]])</f>
        <v>300000</v>
      </c>
      <c r="P24" s="99">
        <v>0</v>
      </c>
      <c r="Q24" s="99">
        <v>0</v>
      </c>
      <c r="R24" s="99">
        <v>0</v>
      </c>
      <c r="S24" s="99">
        <v>300000</v>
      </c>
      <c r="T24" s="99">
        <v>0</v>
      </c>
      <c r="U24" s="109" t="s">
        <v>331</v>
      </c>
      <c r="V24" s="99">
        <f t="shared" si="0"/>
        <v>0</v>
      </c>
      <c r="W24" s="99">
        <v>0</v>
      </c>
      <c r="X24" s="99">
        <v>0</v>
      </c>
      <c r="Y24" s="99">
        <v>0</v>
      </c>
      <c r="Z24" s="99">
        <v>0</v>
      </c>
      <c r="AA24" s="99">
        <v>0</v>
      </c>
      <c r="AB24" s="99">
        <f>SUM(Tabla2[[#This Row],[INGRESOS DE FUENTE LOCAL       (comprometido)]:[RECURSOS ESTATALES (comprometido)]])</f>
        <v>300000</v>
      </c>
      <c r="AC24" s="99">
        <v>0</v>
      </c>
      <c r="AD24" s="99">
        <v>0</v>
      </c>
      <c r="AE24" s="99">
        <v>0</v>
      </c>
      <c r="AF24" s="99">
        <v>300000</v>
      </c>
      <c r="AG24" s="99">
        <v>0</v>
      </c>
      <c r="AH24" s="99">
        <f>SUM(Tabla2[[#This Row],[INGRESOS DE FUENTE LOCAL              (devengado)]:[RECURSOS ESTATALES (devengado)]])</f>
        <v>300000</v>
      </c>
      <c r="AI24" s="99">
        <f>SUM(AG16:AG21)</f>
        <v>0</v>
      </c>
      <c r="AJ24" s="99">
        <v>0</v>
      </c>
      <c r="AK24" s="99">
        <v>0</v>
      </c>
      <c r="AL24" s="99">
        <v>300000</v>
      </c>
      <c r="AM24" s="99">
        <v>0</v>
      </c>
      <c r="AN24" s="99">
        <f>SUM(Tabla2[[#This Row],[INGRESOS DE FUENTE LOCAL                 (ejercido)]:[RECURSOS ESTATALES (ejercido)]])</f>
        <v>300000</v>
      </c>
      <c r="AO24" s="99">
        <f>SUM(AM16:AM21)</f>
        <v>0</v>
      </c>
      <c r="AP24" s="99">
        <v>0</v>
      </c>
      <c r="AQ24" s="99">
        <v>0</v>
      </c>
      <c r="AR24" s="99">
        <v>300000</v>
      </c>
      <c r="AS24" s="99">
        <v>0</v>
      </c>
      <c r="AT24" s="99">
        <f>SUM(Tabla2[[#This Row],[INGRESOS DE FUENTE LOCAL                 (ejercido)]:[RECURSOS ESTATALES (ejercido)]])</f>
        <v>300000</v>
      </c>
      <c r="AU24" s="99">
        <v>0</v>
      </c>
      <c r="AV24" s="104">
        <v>0</v>
      </c>
      <c r="AW24" s="104">
        <v>0</v>
      </c>
      <c r="AX24" s="99">
        <v>300000</v>
      </c>
      <c r="AY24" s="99">
        <v>0</v>
      </c>
      <c r="AZ24" s="32" t="s">
        <v>331</v>
      </c>
      <c r="BA24" s="104">
        <v>0</v>
      </c>
      <c r="BB24" s="104">
        <v>0</v>
      </c>
      <c r="BC24" s="104">
        <v>0</v>
      </c>
      <c r="BD24" s="104">
        <v>0</v>
      </c>
      <c r="BE24" s="104">
        <v>0</v>
      </c>
      <c r="BF24" s="104">
        <v>0</v>
      </c>
    </row>
    <row r="25" spans="1:61" ht="261" customHeight="1" x14ac:dyDescent="0.3">
      <c r="A25" s="86" t="s">
        <v>306</v>
      </c>
      <c r="B25" s="90" t="s">
        <v>292</v>
      </c>
      <c r="C25" s="90" t="s">
        <v>296</v>
      </c>
      <c r="D25" s="90" t="s">
        <v>291</v>
      </c>
      <c r="E25" s="87" t="s">
        <v>302</v>
      </c>
      <c r="F25" s="90">
        <v>200</v>
      </c>
      <c r="G25" s="91" t="s">
        <v>309</v>
      </c>
      <c r="H25" s="91" t="s">
        <v>313</v>
      </c>
      <c r="I25" s="108" t="s">
        <v>312</v>
      </c>
      <c r="J25" s="90">
        <v>60506</v>
      </c>
      <c r="K25" s="88" t="s">
        <v>304</v>
      </c>
      <c r="L25" s="118" t="s">
        <v>314</v>
      </c>
      <c r="M25" s="88" t="s">
        <v>305</v>
      </c>
      <c r="N25" s="110" t="s">
        <v>329</v>
      </c>
      <c r="O25" s="99">
        <f>SUM(Tabla2[[#This Row],[INGRESOS DE FUENTE LOCAL                     (aprobado)]:[RECURSOS ESTATALES (aprobado)]])</f>
        <v>2500000</v>
      </c>
      <c r="P25" s="99">
        <v>0</v>
      </c>
      <c r="Q25" s="99">
        <v>0</v>
      </c>
      <c r="R25" s="99">
        <v>0</v>
      </c>
      <c r="S25" s="99">
        <v>0</v>
      </c>
      <c r="T25" s="99">
        <v>2500000</v>
      </c>
      <c r="U25" s="93" t="s">
        <v>332</v>
      </c>
      <c r="V25" s="99">
        <f>SUM(Tabla2[[#This Row],[INGRESOS DE FUENTE LOCAL            (modificado)]:[RECURSOS ESTATALES (modificado)]])</f>
        <v>780878.91999999993</v>
      </c>
      <c r="W25" s="99">
        <v>0</v>
      </c>
      <c r="X25" s="99">
        <v>0</v>
      </c>
      <c r="Y25" s="99">
        <v>0</v>
      </c>
      <c r="Z25" s="99">
        <v>0</v>
      </c>
      <c r="AA25" s="99">
        <f>SUM(2500000-1719121.08)</f>
        <v>780878.91999999993</v>
      </c>
      <c r="AB25" s="99">
        <f>SUM(Tabla2[[#This Row],[INGRESOS DE FUENTE LOCAL       (comprometido)]:[RECURSOS ESTATALES (comprometido)]])</f>
        <v>1717528.91</v>
      </c>
      <c r="AC25" s="99">
        <v>0</v>
      </c>
      <c r="AD25" s="99">
        <v>0</v>
      </c>
      <c r="AE25" s="99">
        <v>0</v>
      </c>
      <c r="AF25" s="114">
        <v>0</v>
      </c>
      <c r="AG25" s="99">
        <v>1717528.91</v>
      </c>
      <c r="AH25" s="99">
        <f>SUM(Tabla2[[#This Row],[INGRESOS DE FUENTE LOCAL              (devengado)]:[RECURSOS ESTATALES (devengado)]])</f>
        <v>1717528.91</v>
      </c>
      <c r="AI25" s="99">
        <f>SUM(AG16:AG21)</f>
        <v>0</v>
      </c>
      <c r="AJ25" s="99">
        <v>0</v>
      </c>
      <c r="AK25" s="99">
        <v>0</v>
      </c>
      <c r="AL25" s="114">
        <v>0</v>
      </c>
      <c r="AM25" s="99">
        <v>1717528.91</v>
      </c>
      <c r="AN25" s="99">
        <f>SUM(Tabla2[[#This Row],[INGRESOS DE FUENTE LOCAL                 (ejercido)]:[RECURSOS ESTATALES (ejercido)]])</f>
        <v>1717528.91</v>
      </c>
      <c r="AO25" s="99">
        <f>SUM(AM16:AM21)</f>
        <v>0</v>
      </c>
      <c r="AP25" s="99">
        <v>0</v>
      </c>
      <c r="AQ25" s="99">
        <v>0</v>
      </c>
      <c r="AR25" s="114">
        <v>0</v>
      </c>
      <c r="AS25" s="99">
        <v>1717528.91</v>
      </c>
      <c r="AT25" s="99">
        <f>SUM(Tabla2[[#This Row],[INGRESOS DE FUENTE LOCAL                 (ejercido)]:[RECURSOS ESTATALES (ejercido)]])</f>
        <v>1717528.91</v>
      </c>
      <c r="AU25" s="99">
        <v>0</v>
      </c>
      <c r="AV25" s="104">
        <v>0</v>
      </c>
      <c r="AW25" s="104">
        <v>0</v>
      </c>
      <c r="AX25" s="99">
        <f>Tabla2[[#This Row],[RECURSOS ESTATALES (aprobado)]]-Tabla2[[#This Row],[RECURSOS ESTATALES (modificado)]]</f>
        <v>1719121.08</v>
      </c>
      <c r="AY25" s="99">
        <v>1717528.91</v>
      </c>
      <c r="AZ25" s="32" t="s">
        <v>331</v>
      </c>
      <c r="BA25" s="104">
        <v>0</v>
      </c>
      <c r="BB25" s="104">
        <v>0</v>
      </c>
      <c r="BC25" s="104">
        <v>0</v>
      </c>
      <c r="BD25" s="104">
        <v>0</v>
      </c>
      <c r="BE25" s="104">
        <v>0</v>
      </c>
      <c r="BF25" s="104">
        <v>0</v>
      </c>
    </row>
    <row r="26" spans="1:61" ht="188.25" customHeight="1" x14ac:dyDescent="0.3">
      <c r="A26" s="86" t="s">
        <v>307</v>
      </c>
      <c r="B26" s="90" t="s">
        <v>292</v>
      </c>
      <c r="C26" s="90" t="s">
        <v>293</v>
      </c>
      <c r="D26" s="90" t="s">
        <v>291</v>
      </c>
      <c r="E26" s="87" t="s">
        <v>302</v>
      </c>
      <c r="F26" s="90">
        <v>110</v>
      </c>
      <c r="G26" s="91" t="s">
        <v>310</v>
      </c>
      <c r="H26" s="91" t="s">
        <v>313</v>
      </c>
      <c r="I26" s="108" t="s">
        <v>312</v>
      </c>
      <c r="J26" s="90">
        <v>61605</v>
      </c>
      <c r="K26" s="88" t="s">
        <v>304</v>
      </c>
      <c r="L26" s="118" t="s">
        <v>314</v>
      </c>
      <c r="M26" s="88" t="s">
        <v>305</v>
      </c>
      <c r="N26" s="110" t="s">
        <v>329</v>
      </c>
      <c r="O26" s="99">
        <f>SUM(Tabla2[[#This Row],[INGRESOS DE FUENTE LOCAL                     (aprobado)]:[RECURSOS ESTATALES (aprobado)]])</f>
        <v>1000000</v>
      </c>
      <c r="P26" s="99">
        <v>0</v>
      </c>
      <c r="Q26" s="99">
        <v>0</v>
      </c>
      <c r="R26" s="99">
        <v>0</v>
      </c>
      <c r="S26" s="99">
        <v>0</v>
      </c>
      <c r="T26" s="99">
        <v>1000000</v>
      </c>
      <c r="U26" s="93" t="s">
        <v>332</v>
      </c>
      <c r="V26" s="99">
        <f>SUM(Tabla2[[#This Row],[INGRESOS DE FUENTE LOCAL            (modificado)]:[RECURSOS ESTATALES (modificado)]])</f>
        <v>299541.96999999997</v>
      </c>
      <c r="W26" s="99">
        <v>0</v>
      </c>
      <c r="X26" s="99">
        <v>0</v>
      </c>
      <c r="Y26" s="99">
        <v>0</v>
      </c>
      <c r="Z26" s="99">
        <v>0</v>
      </c>
      <c r="AA26" s="99">
        <v>299541.96999999997</v>
      </c>
      <c r="AB26" s="99">
        <f>SUM(Tabla2[[#This Row],[INGRESOS DE FUENTE LOCAL       (comprometido)]:[RECURSOS ESTATALES (comprometido)]])</f>
        <v>1298368.96</v>
      </c>
      <c r="AC26" s="89">
        <v>0</v>
      </c>
      <c r="AD26" s="89">
        <v>0</v>
      </c>
      <c r="AE26" s="89">
        <v>0</v>
      </c>
      <c r="AF26" s="89">
        <v>0</v>
      </c>
      <c r="AG26" s="99">
        <v>1298368.96</v>
      </c>
      <c r="AH26" s="99">
        <f>SUM(Tabla2[[#This Row],[INGRESOS DE FUENTE LOCAL              (devengado)]:[RECURSOS ESTATALES (devengado)]])</f>
        <v>1298368.96</v>
      </c>
      <c r="AI26" s="99">
        <f>SUM(AG16:AG21)</f>
        <v>0</v>
      </c>
      <c r="AJ26" s="99">
        <v>0</v>
      </c>
      <c r="AK26" s="99">
        <v>0</v>
      </c>
      <c r="AL26" s="89">
        <v>0</v>
      </c>
      <c r="AM26" s="99">
        <v>1298368.96</v>
      </c>
      <c r="AN26" s="99">
        <f>SUM(Tabla2[[#This Row],[INGRESOS DE FUENTE LOCAL                 (ejercido)]:[RECURSOS ESTATALES (ejercido)]])</f>
        <v>1298368.96</v>
      </c>
      <c r="AO26" s="99">
        <f>SUM(AM16:AM21)</f>
        <v>0</v>
      </c>
      <c r="AP26" s="99">
        <v>0</v>
      </c>
      <c r="AQ26" s="99">
        <v>0</v>
      </c>
      <c r="AR26" s="99">
        <v>0</v>
      </c>
      <c r="AS26" s="99">
        <v>1298368.96</v>
      </c>
      <c r="AT26" s="99">
        <f>SUM(Tabla2[[#This Row],[INGRESOS DE FUENTE LOCAL                 (ejercido)]:[RECURSOS ESTATALES (ejercido)]])</f>
        <v>1298368.96</v>
      </c>
      <c r="AU26" s="99">
        <v>0</v>
      </c>
      <c r="AV26" s="104">
        <v>0</v>
      </c>
      <c r="AW26" s="104">
        <v>0</v>
      </c>
      <c r="AX26" s="89">
        <v>0</v>
      </c>
      <c r="AY26" s="99">
        <v>1298368.96</v>
      </c>
      <c r="AZ26" s="32" t="s">
        <v>331</v>
      </c>
      <c r="BA26" s="104">
        <v>0</v>
      </c>
      <c r="BB26" s="104">
        <v>0</v>
      </c>
      <c r="BC26" s="104">
        <v>0</v>
      </c>
      <c r="BD26" s="104">
        <v>0</v>
      </c>
      <c r="BE26" s="104">
        <v>0</v>
      </c>
      <c r="BF26" s="104">
        <v>0</v>
      </c>
    </row>
    <row r="27" spans="1:61" ht="207" customHeight="1" x14ac:dyDescent="0.3">
      <c r="A27" s="86" t="s">
        <v>308</v>
      </c>
      <c r="B27" s="90" t="s">
        <v>292</v>
      </c>
      <c r="C27" s="90" t="s">
        <v>300</v>
      </c>
      <c r="D27" s="90" t="s">
        <v>291</v>
      </c>
      <c r="E27" s="87" t="s">
        <v>302</v>
      </c>
      <c r="F27" s="90">
        <v>90</v>
      </c>
      <c r="G27" s="91" t="s">
        <v>311</v>
      </c>
      <c r="H27" s="91" t="s">
        <v>313</v>
      </c>
      <c r="I27" s="108" t="s">
        <v>312</v>
      </c>
      <c r="J27" s="90">
        <v>61605</v>
      </c>
      <c r="K27" s="88" t="s">
        <v>304</v>
      </c>
      <c r="L27" s="118" t="s">
        <v>314</v>
      </c>
      <c r="M27" s="88" t="s">
        <v>305</v>
      </c>
      <c r="N27" s="110" t="s">
        <v>329</v>
      </c>
      <c r="O27" s="99">
        <f>SUM(Tabla2[[#This Row],[INGRESOS DE FUENTE LOCAL                     (aprobado)]:[RECURSOS ESTATALES (aprobado)]])</f>
        <v>2000000</v>
      </c>
      <c r="P27" s="99">
        <v>0</v>
      </c>
      <c r="Q27" s="99">
        <v>0</v>
      </c>
      <c r="R27" s="99">
        <v>0</v>
      </c>
      <c r="S27" s="99">
        <v>0</v>
      </c>
      <c r="T27" s="99">
        <v>2000000</v>
      </c>
      <c r="U27" s="93" t="s">
        <v>332</v>
      </c>
      <c r="V27" s="99">
        <f>SUM(Tabla2[[#This Row],[INGRESOS DE FUENTE LOCAL            (modificado)]:[RECURSOS ESTATALES (modificado)]])</f>
        <v>732490.3899999999</v>
      </c>
      <c r="W27" s="99">
        <v>0</v>
      </c>
      <c r="X27" s="99">
        <v>0</v>
      </c>
      <c r="Y27" s="99">
        <v>0</v>
      </c>
      <c r="Z27" s="99">
        <v>0</v>
      </c>
      <c r="AA27" s="99">
        <f>2000000-1267509.61</f>
        <v>732490.3899999999</v>
      </c>
      <c r="AB27" s="99">
        <f>SUM(Tabla2[[#This Row],[INGRESOS DE FUENTE LOCAL       (comprometido)]:[RECURSOS ESTATALES (comprometido)]])</f>
        <v>1265454.93</v>
      </c>
      <c r="AC27" s="99">
        <v>0</v>
      </c>
      <c r="AD27" s="99">
        <v>0</v>
      </c>
      <c r="AE27" s="99">
        <v>0</v>
      </c>
      <c r="AF27" s="99">
        <v>0</v>
      </c>
      <c r="AG27" s="99">
        <v>1265454.93</v>
      </c>
      <c r="AH27" s="99">
        <f>SUM(Tabla2[[#This Row],[INGRESOS DE FUENTE LOCAL              (devengado)]:[RECURSOS ESTATALES (devengado)]])</f>
        <v>1265454.93</v>
      </c>
      <c r="AI27" s="99">
        <f>SUM(AG16:AG21)</f>
        <v>0</v>
      </c>
      <c r="AJ27" s="99">
        <v>0</v>
      </c>
      <c r="AK27" s="99">
        <v>0</v>
      </c>
      <c r="AL27" s="99">
        <v>0</v>
      </c>
      <c r="AM27" s="99">
        <v>1265454.93</v>
      </c>
      <c r="AN27" s="99">
        <f>SUM(Tabla2[[#This Row],[INGRESOS DE FUENTE LOCAL                 (ejercido)]:[RECURSOS ESTATALES (ejercido)]])</f>
        <v>1265454.93</v>
      </c>
      <c r="AO27" s="99">
        <f>SUM(AM16:AM21)</f>
        <v>0</v>
      </c>
      <c r="AP27" s="99">
        <v>0</v>
      </c>
      <c r="AQ27" s="99">
        <v>0</v>
      </c>
      <c r="AR27" s="99">
        <v>0</v>
      </c>
      <c r="AS27" s="99">
        <v>1265454.93</v>
      </c>
      <c r="AT27" s="99">
        <f>SUM(Tabla2[[#This Row],[INGRESOS DE FUENTE LOCAL                 (ejercido)]:[RECURSOS ESTATALES (ejercido)]])</f>
        <v>1265454.93</v>
      </c>
      <c r="AU27" s="99">
        <v>0</v>
      </c>
      <c r="AV27" s="104">
        <v>0</v>
      </c>
      <c r="AW27" s="104">
        <v>0</v>
      </c>
      <c r="AX27" s="99">
        <v>1200000</v>
      </c>
      <c r="AY27" s="99">
        <v>1265454.93</v>
      </c>
      <c r="AZ27" s="32" t="s">
        <v>331</v>
      </c>
      <c r="BA27" s="104">
        <v>0</v>
      </c>
      <c r="BB27" s="104">
        <v>0</v>
      </c>
      <c r="BC27" s="104">
        <v>0</v>
      </c>
      <c r="BD27" s="104">
        <v>0</v>
      </c>
      <c r="BE27" s="104">
        <v>0</v>
      </c>
      <c r="BF27" s="104">
        <v>0</v>
      </c>
    </row>
    <row r="28" spans="1:61" ht="234" customHeight="1" x14ac:dyDescent="0.3">
      <c r="A28" s="115" t="s">
        <v>320</v>
      </c>
      <c r="B28" s="100" t="s">
        <v>292</v>
      </c>
      <c r="C28" s="90" t="s">
        <v>292</v>
      </c>
      <c r="D28" s="90" t="s">
        <v>291</v>
      </c>
      <c r="E28" s="101" t="s">
        <v>302</v>
      </c>
      <c r="F28" s="100">
        <v>122</v>
      </c>
      <c r="G28" s="102" t="s">
        <v>321</v>
      </c>
      <c r="H28" s="102" t="s">
        <v>322</v>
      </c>
      <c r="I28" s="107" t="s">
        <v>303</v>
      </c>
      <c r="J28" s="90">
        <v>61605</v>
      </c>
      <c r="K28" s="88" t="s">
        <v>304</v>
      </c>
      <c r="L28" s="118" t="s">
        <v>314</v>
      </c>
      <c r="M28" s="88" t="s">
        <v>305</v>
      </c>
      <c r="N28" s="110" t="s">
        <v>329</v>
      </c>
      <c r="O28" s="99">
        <f>SUM(Tabla2[[#This Row],[INGRESOS DE FUENTE LOCAL                     (aprobado)]:[RECURSOS ESTATALES (aprobado)]])</f>
        <v>590805</v>
      </c>
      <c r="P28" s="99">
        <v>0</v>
      </c>
      <c r="Q28" s="99">
        <v>0</v>
      </c>
      <c r="R28" s="99">
        <v>0</v>
      </c>
      <c r="S28" s="99">
        <v>590805</v>
      </c>
      <c r="T28" s="99">
        <v>0</v>
      </c>
      <c r="U28" s="109" t="s">
        <v>331</v>
      </c>
      <c r="V28" s="99">
        <f>SUM(Tabla2[[#This Row],[INGRESOS DE FUENTE LOCAL            (modificado)]:[RECURSOS ESTATALES (modificado)]])</f>
        <v>0</v>
      </c>
      <c r="W28" s="99">
        <v>0</v>
      </c>
      <c r="X28" s="99">
        <v>0</v>
      </c>
      <c r="Y28" s="99">
        <v>0</v>
      </c>
      <c r="Z28" s="99">
        <v>0</v>
      </c>
      <c r="AA28" s="99">
        <v>0</v>
      </c>
      <c r="AB28" s="99">
        <f>SUM(Tabla2[[#This Row],[INGRESOS DE FUENTE LOCAL       (comprometido)]:[RECURSOS ESTATALES (comprometido)]])</f>
        <v>590805</v>
      </c>
      <c r="AC28" s="99">
        <v>0</v>
      </c>
      <c r="AD28" s="99">
        <v>0</v>
      </c>
      <c r="AE28" s="99">
        <v>0</v>
      </c>
      <c r="AF28" s="99">
        <v>590805</v>
      </c>
      <c r="AG28" s="99">
        <v>0</v>
      </c>
      <c r="AH28" s="99">
        <f>SUM(Tabla2[[#This Row],[INGRESOS DE FUENTE LOCAL              (devengado)]:[RECURSOS ESTATALES (devengado)]])</f>
        <v>590805</v>
      </c>
      <c r="AI28" s="99">
        <v>0</v>
      </c>
      <c r="AJ28" s="99">
        <v>0</v>
      </c>
      <c r="AK28" s="99">
        <v>0</v>
      </c>
      <c r="AL28" s="99">
        <v>590805</v>
      </c>
      <c r="AM28" s="99">
        <v>0</v>
      </c>
      <c r="AN28" s="99">
        <f>SUM(Tabla2[[#This Row],[INGRESOS DE FUENTE LOCAL                 (ejercido)]:[RECURSOS ESTATALES (ejercido)]])</f>
        <v>590805</v>
      </c>
      <c r="AO28" s="99">
        <v>0</v>
      </c>
      <c r="AP28" s="99">
        <v>0</v>
      </c>
      <c r="AQ28" s="99">
        <v>0</v>
      </c>
      <c r="AR28" s="99">
        <v>590805</v>
      </c>
      <c r="AS28" s="99">
        <v>0</v>
      </c>
      <c r="AT28" s="99">
        <f>SUM(Tabla2[[#This Row],[INGRESOS DE FUENTE LOCAL                 (ejercido)]:[RECURSOS ESTATALES (ejercido)]])</f>
        <v>590805</v>
      </c>
      <c r="AU28" s="99">
        <v>0</v>
      </c>
      <c r="AV28" s="104">
        <v>0</v>
      </c>
      <c r="AW28" s="104">
        <v>0</v>
      </c>
      <c r="AX28" s="99">
        <v>590805</v>
      </c>
      <c r="AY28" s="99">
        <v>0</v>
      </c>
      <c r="AZ28" s="32" t="s">
        <v>331</v>
      </c>
      <c r="BA28" s="104">
        <v>0</v>
      </c>
      <c r="BB28" s="104">
        <v>0</v>
      </c>
      <c r="BC28" s="104">
        <v>0</v>
      </c>
      <c r="BD28" s="104">
        <v>0</v>
      </c>
      <c r="BE28" s="104">
        <v>0</v>
      </c>
      <c r="BF28" s="104">
        <v>0</v>
      </c>
    </row>
    <row r="29" spans="1:61" ht="204.75" customHeight="1" x14ac:dyDescent="0.3">
      <c r="A29" s="116" t="s">
        <v>327</v>
      </c>
      <c r="B29" s="90" t="s">
        <v>292</v>
      </c>
      <c r="C29" s="90" t="s">
        <v>300</v>
      </c>
      <c r="D29" s="90" t="s">
        <v>291</v>
      </c>
      <c r="E29" s="87" t="s">
        <v>302</v>
      </c>
      <c r="F29" s="90">
        <v>107</v>
      </c>
      <c r="G29" s="91" t="s">
        <v>328</v>
      </c>
      <c r="H29" s="91" t="s">
        <v>322</v>
      </c>
      <c r="I29" s="108" t="s">
        <v>303</v>
      </c>
      <c r="J29" s="90">
        <v>61605</v>
      </c>
      <c r="K29" s="88" t="s">
        <v>304</v>
      </c>
      <c r="L29" s="90" t="s">
        <v>314</v>
      </c>
      <c r="M29" s="88" t="s">
        <v>305</v>
      </c>
      <c r="N29" s="110" t="s">
        <v>331</v>
      </c>
      <c r="O29" s="99">
        <f>SUM(Tabla2[[#This Row],[INGRESOS DE FUENTE LOCAL                     (aprobado)]:[RECURSOS ESTATALES (aprobado)]])</f>
        <v>0</v>
      </c>
      <c r="P29" s="99">
        <v>0</v>
      </c>
      <c r="Q29" s="99">
        <v>0</v>
      </c>
      <c r="R29" s="99">
        <v>0</v>
      </c>
      <c r="S29" s="99">
        <v>0</v>
      </c>
      <c r="T29" s="99">
        <v>0</v>
      </c>
      <c r="U29" s="93" t="s">
        <v>333</v>
      </c>
      <c r="V29" s="99">
        <f>SUM(Tabla2[[#This Row],[INGRESOS DE FUENTE LOCAL            (modificado)]:[RECURSOS ESTATALES (modificado)]])</f>
        <v>870102</v>
      </c>
      <c r="W29" s="99">
        <v>0</v>
      </c>
      <c r="X29" s="99"/>
      <c r="Y29" s="99">
        <v>0</v>
      </c>
      <c r="Z29" s="99">
        <v>870102</v>
      </c>
      <c r="AA29" s="99">
        <v>0</v>
      </c>
      <c r="AB29" s="99">
        <f>SUM(Tabla2[[#This Row],[INGRESOS DE FUENTE LOCAL       (comprometido)]:[RECURSOS ESTATALES (comprometido)]])</f>
        <v>870102</v>
      </c>
      <c r="AC29" s="99">
        <v>0</v>
      </c>
      <c r="AD29" s="99">
        <v>0</v>
      </c>
      <c r="AE29" s="99">
        <v>0</v>
      </c>
      <c r="AF29" s="99">
        <v>870102</v>
      </c>
      <c r="AG29" s="99">
        <v>0</v>
      </c>
      <c r="AH29" s="99">
        <f>SUM(Tabla2[[#This Row],[INGRESOS DE FUENTE LOCAL              (devengado)]:[RECURSOS ESTATALES (devengado)]])</f>
        <v>870102</v>
      </c>
      <c r="AI29" s="99">
        <v>0</v>
      </c>
      <c r="AJ29" s="99">
        <v>0</v>
      </c>
      <c r="AK29" s="99">
        <v>0</v>
      </c>
      <c r="AL29" s="99">
        <v>870102</v>
      </c>
      <c r="AM29" s="99">
        <v>0</v>
      </c>
      <c r="AN29" s="99">
        <f>SUM(Tabla2[[#This Row],[INGRESOS DE FUENTE LOCAL                 (ejercido)]:[RECURSOS ESTATALES (ejercido)]])</f>
        <v>870102</v>
      </c>
      <c r="AO29" s="99">
        <v>0</v>
      </c>
      <c r="AP29" s="99">
        <v>0</v>
      </c>
      <c r="AQ29" s="99">
        <v>0</v>
      </c>
      <c r="AR29" s="99">
        <v>870102</v>
      </c>
      <c r="AS29" s="99">
        <v>0</v>
      </c>
      <c r="AT29" s="99">
        <f>SUM(Tabla2[[#This Row],[INGRESOS DE FUENTE LOCAL                 (ejercido)]:[RECURSOS ESTATALES (ejercido)]])</f>
        <v>870102</v>
      </c>
      <c r="AU29" s="99">
        <v>0</v>
      </c>
      <c r="AV29" s="104">
        <v>0</v>
      </c>
      <c r="AW29" s="104">
        <v>0</v>
      </c>
      <c r="AX29" s="99">
        <v>870102</v>
      </c>
      <c r="AY29" s="99">
        <v>0</v>
      </c>
      <c r="AZ29" s="32" t="s">
        <v>331</v>
      </c>
      <c r="BA29" s="104">
        <v>0</v>
      </c>
      <c r="BB29" s="104">
        <v>0</v>
      </c>
      <c r="BC29" s="104">
        <v>0</v>
      </c>
      <c r="BD29" s="104">
        <v>0</v>
      </c>
      <c r="BE29" s="104">
        <v>0</v>
      </c>
      <c r="BF29" s="104">
        <v>0</v>
      </c>
    </row>
    <row r="30" spans="1:61" ht="210.75" customHeight="1" x14ac:dyDescent="0.3">
      <c r="A30" s="96" t="s">
        <v>286</v>
      </c>
      <c r="B30" s="90" t="s">
        <v>292</v>
      </c>
      <c r="C30" s="90" t="s">
        <v>301</v>
      </c>
      <c r="D30" s="90" t="s">
        <v>290</v>
      </c>
      <c r="E30" s="87" t="s">
        <v>302</v>
      </c>
      <c r="F30" s="97">
        <v>336</v>
      </c>
      <c r="G30" s="97">
        <v>250</v>
      </c>
      <c r="H30" s="84">
        <v>520</v>
      </c>
      <c r="I30" s="107" t="s">
        <v>303</v>
      </c>
      <c r="J30" s="87">
        <v>61301</v>
      </c>
      <c r="K30" s="88" t="s">
        <v>304</v>
      </c>
      <c r="L30" s="87" t="s">
        <v>319</v>
      </c>
      <c r="M30" s="88" t="s">
        <v>305</v>
      </c>
      <c r="N30" s="110" t="s">
        <v>331</v>
      </c>
      <c r="O30" s="99">
        <f>SUM(Tabla2[[#This Row],[INGRESOS DE FUENTE LOCAL                     (aprobado)]:[RECURSOS ESTATALES (aprobado)]])</f>
        <v>0</v>
      </c>
      <c r="P30" s="99">
        <v>0</v>
      </c>
      <c r="Q30" s="99">
        <v>0</v>
      </c>
      <c r="R30" s="99">
        <v>0</v>
      </c>
      <c r="S30" s="99">
        <v>0</v>
      </c>
      <c r="T30" s="99">
        <v>0</v>
      </c>
      <c r="U30" s="93" t="s">
        <v>333</v>
      </c>
      <c r="V30" s="99">
        <f>SUM(Tabla2[[#This Row],[INGRESOS DE FUENTE LOCAL            (modificado)]:[RECURSOS ESTATALES (modificado)]])</f>
        <v>350000</v>
      </c>
      <c r="W30" s="99">
        <v>0</v>
      </c>
      <c r="X30" s="99">
        <v>0</v>
      </c>
      <c r="Y30" s="99">
        <v>0</v>
      </c>
      <c r="Z30" s="99">
        <v>350000</v>
      </c>
      <c r="AA30" s="99">
        <v>0</v>
      </c>
      <c r="AB30" s="99">
        <f>SUM(Tabla2[[#This Row],[INGRESOS DE FUENTE LOCAL       (comprometido)]:[RECURSOS ESTATALES (comprometido)]])</f>
        <v>350000</v>
      </c>
      <c r="AC30" s="99">
        <v>0</v>
      </c>
      <c r="AD30" s="99">
        <v>0</v>
      </c>
      <c r="AE30" s="99">
        <v>0</v>
      </c>
      <c r="AF30" s="99">
        <v>350000</v>
      </c>
      <c r="AG30" s="99">
        <v>0</v>
      </c>
      <c r="AH30" s="99">
        <f>SUM(Tabla2[[#This Row],[INGRESOS DE FUENTE LOCAL              (devengado)]:[RECURSOS ESTATALES (devengado)]])</f>
        <v>350000</v>
      </c>
      <c r="AI30" s="99">
        <v>0</v>
      </c>
      <c r="AJ30" s="99">
        <v>0</v>
      </c>
      <c r="AK30" s="99">
        <v>0</v>
      </c>
      <c r="AL30" s="99">
        <v>350000</v>
      </c>
      <c r="AM30" s="99">
        <v>0</v>
      </c>
      <c r="AN30" s="99">
        <f>SUM(Tabla2[[#This Row],[INGRESOS DE FUENTE LOCAL                 (ejercido)]:[RECURSOS ESTATALES (ejercido)]])</f>
        <v>350000</v>
      </c>
      <c r="AO30" s="99">
        <v>0</v>
      </c>
      <c r="AP30" s="99">
        <v>0</v>
      </c>
      <c r="AQ30" s="99">
        <v>0</v>
      </c>
      <c r="AR30" s="99">
        <v>350000</v>
      </c>
      <c r="AS30" s="99">
        <v>0</v>
      </c>
      <c r="AT30" s="99">
        <f>SUM(Tabla2[[#This Row],[INGRESOS DE FUENTE LOCAL                 (ejercido)]:[RECURSOS ESTATALES (ejercido)]])</f>
        <v>350000</v>
      </c>
      <c r="AU30" s="99">
        <v>0</v>
      </c>
      <c r="AV30" s="104">
        <v>0</v>
      </c>
      <c r="AW30" s="104">
        <v>0</v>
      </c>
      <c r="AX30" s="99">
        <v>350000</v>
      </c>
      <c r="AY30" s="99">
        <v>0</v>
      </c>
      <c r="AZ30" s="32" t="s">
        <v>331</v>
      </c>
      <c r="BA30" s="104">
        <v>0</v>
      </c>
      <c r="BB30" s="104">
        <v>0</v>
      </c>
      <c r="BC30" s="104">
        <v>0</v>
      </c>
      <c r="BD30" s="104">
        <v>0</v>
      </c>
      <c r="BE30" s="104">
        <v>0</v>
      </c>
      <c r="BF30" s="104">
        <v>0</v>
      </c>
    </row>
    <row r="31" spans="1:61" ht="183" customHeight="1" x14ac:dyDescent="0.3">
      <c r="A31" s="96" t="s">
        <v>287</v>
      </c>
      <c r="B31" s="90" t="s">
        <v>292</v>
      </c>
      <c r="C31" s="90" t="s">
        <v>295</v>
      </c>
      <c r="D31" s="90" t="s">
        <v>290</v>
      </c>
      <c r="E31" s="87" t="s">
        <v>302</v>
      </c>
      <c r="F31" s="97">
        <v>55</v>
      </c>
      <c r="G31" s="97">
        <v>90</v>
      </c>
      <c r="H31" s="84">
        <v>520</v>
      </c>
      <c r="I31" s="107" t="s">
        <v>303</v>
      </c>
      <c r="J31" s="85">
        <v>61605</v>
      </c>
      <c r="K31" s="88" t="s">
        <v>304</v>
      </c>
      <c r="L31" s="118" t="s">
        <v>314</v>
      </c>
      <c r="M31" s="88" t="s">
        <v>305</v>
      </c>
      <c r="N31" s="110" t="s">
        <v>331</v>
      </c>
      <c r="O31" s="99">
        <f>SUM(Tabla2[[#This Row],[INGRESOS DE FUENTE LOCAL                     (aprobado)]:[RECURSOS ESTATALES (aprobado)]])</f>
        <v>0</v>
      </c>
      <c r="P31" s="99">
        <v>0</v>
      </c>
      <c r="Q31" s="99">
        <v>0</v>
      </c>
      <c r="R31" s="99">
        <v>0</v>
      </c>
      <c r="S31" s="99">
        <v>0</v>
      </c>
      <c r="T31" s="99">
        <v>0</v>
      </c>
      <c r="U31" s="93" t="s">
        <v>333</v>
      </c>
      <c r="V31" s="99">
        <f>SUM(Tabla2[[#This Row],[INGRESOS DE FUENTE LOCAL            (modificado)]:[RECURSOS ESTATALES (modificado)]])</f>
        <v>432968</v>
      </c>
      <c r="W31" s="99">
        <v>0</v>
      </c>
      <c r="X31" s="99">
        <v>0</v>
      </c>
      <c r="Y31" s="99">
        <v>0</v>
      </c>
      <c r="Z31" s="99">
        <v>432968</v>
      </c>
      <c r="AA31" s="99">
        <v>0</v>
      </c>
      <c r="AB31" s="99">
        <f>SUM(Tabla2[[#This Row],[INGRESOS DE FUENTE LOCAL       (comprometido)]:[RECURSOS ESTATALES (comprometido)]])</f>
        <v>432968</v>
      </c>
      <c r="AC31" s="99">
        <v>0</v>
      </c>
      <c r="AD31" s="99">
        <v>0</v>
      </c>
      <c r="AE31" s="99">
        <v>0</v>
      </c>
      <c r="AF31" s="99">
        <v>432968</v>
      </c>
      <c r="AG31" s="99">
        <v>0</v>
      </c>
      <c r="AH31" s="99">
        <f>SUM(Tabla2[[#This Row],[INGRESOS DE FUENTE LOCAL              (devengado)]:[RECURSOS ESTATALES (devengado)]])</f>
        <v>432968</v>
      </c>
      <c r="AI31" s="99">
        <v>0</v>
      </c>
      <c r="AJ31" s="99">
        <v>0</v>
      </c>
      <c r="AK31" s="99">
        <v>0</v>
      </c>
      <c r="AL31" s="99">
        <v>432968</v>
      </c>
      <c r="AM31" s="99">
        <v>0</v>
      </c>
      <c r="AN31" s="99">
        <f>SUM(Tabla2[[#This Row],[INGRESOS DE FUENTE LOCAL                 (ejercido)]:[RECURSOS ESTATALES (ejercido)]])</f>
        <v>432968</v>
      </c>
      <c r="AO31" s="99">
        <v>0</v>
      </c>
      <c r="AP31" s="99">
        <v>0</v>
      </c>
      <c r="AQ31" s="99">
        <v>0</v>
      </c>
      <c r="AR31" s="99">
        <v>432968</v>
      </c>
      <c r="AS31" s="99">
        <v>0</v>
      </c>
      <c r="AT31" s="99">
        <f>SUM(Tabla2[[#This Row],[INGRESOS DE FUENTE LOCAL                 (ejercido)]:[RECURSOS ESTATALES (ejercido)]])</f>
        <v>432968</v>
      </c>
      <c r="AU31" s="99">
        <v>0</v>
      </c>
      <c r="AV31" s="104">
        <v>0</v>
      </c>
      <c r="AW31" s="104">
        <v>0</v>
      </c>
      <c r="AX31" s="99">
        <v>432968</v>
      </c>
      <c r="AY31" s="99">
        <v>0</v>
      </c>
      <c r="AZ31" s="32" t="s">
        <v>331</v>
      </c>
      <c r="BA31" s="104">
        <v>0</v>
      </c>
      <c r="BB31" s="104">
        <v>0</v>
      </c>
      <c r="BC31" s="104">
        <v>0</v>
      </c>
      <c r="BD31" s="104">
        <v>0</v>
      </c>
      <c r="BE31" s="104">
        <v>0</v>
      </c>
      <c r="BF31" s="104">
        <v>0</v>
      </c>
    </row>
    <row r="32" spans="1:61" ht="282.75" customHeight="1" x14ac:dyDescent="0.3">
      <c r="A32" s="115" t="s">
        <v>323</v>
      </c>
      <c r="B32" s="100" t="s">
        <v>292</v>
      </c>
      <c r="C32" s="100" t="s">
        <v>292</v>
      </c>
      <c r="D32" s="90" t="s">
        <v>290</v>
      </c>
      <c r="E32" s="101" t="s">
        <v>302</v>
      </c>
      <c r="F32" s="100">
        <v>203.25</v>
      </c>
      <c r="G32" s="102" t="s">
        <v>324</v>
      </c>
      <c r="H32" s="102"/>
      <c r="I32" s="120" t="s">
        <v>325</v>
      </c>
      <c r="J32" s="100">
        <v>62212</v>
      </c>
      <c r="K32" s="88" t="s">
        <v>304</v>
      </c>
      <c r="L32" s="121" t="s">
        <v>326</v>
      </c>
      <c r="M32" s="88" t="s">
        <v>305</v>
      </c>
      <c r="N32" s="109" t="s">
        <v>331</v>
      </c>
      <c r="O32" s="99">
        <f>SUM(Tabla2[[#This Row],[INGRESOS DE FUENTE LOCAL                     (aprobado)]:[RECURSOS ESTATALES (aprobado)]])</f>
        <v>0</v>
      </c>
      <c r="P32" s="103">
        <v>0</v>
      </c>
      <c r="Q32" s="103">
        <v>0</v>
      </c>
      <c r="R32" s="103">
        <v>0</v>
      </c>
      <c r="S32" s="103">
        <v>0</v>
      </c>
      <c r="T32" s="103">
        <v>0</v>
      </c>
      <c r="U32" s="110" t="s">
        <v>330</v>
      </c>
      <c r="V32" s="99">
        <f>SUM(Tabla2[[#This Row],[INGRESOS DE FUENTE LOCAL            (modificado)]:[RECURSOS ESTATALES (modificado)]])</f>
        <v>977736.22</v>
      </c>
      <c r="W32" s="99">
        <v>0</v>
      </c>
      <c r="X32" s="99">
        <v>0</v>
      </c>
      <c r="Y32" s="99">
        <v>0</v>
      </c>
      <c r="Z32" s="114">
        <v>0</v>
      </c>
      <c r="AA32" s="99">
        <v>977736.22</v>
      </c>
      <c r="AB32" s="99">
        <f>SUM(Tabla2[[#This Row],[INGRESOS DE FUENTE LOCAL       (comprometido)]:[RECURSOS ESTATALES (comprometido)]])</f>
        <v>977736.22</v>
      </c>
      <c r="AC32" s="103">
        <v>0</v>
      </c>
      <c r="AD32" s="103">
        <v>0</v>
      </c>
      <c r="AE32" s="103">
        <v>0</v>
      </c>
      <c r="AF32" s="113">
        <v>0</v>
      </c>
      <c r="AG32" s="103">
        <v>977736.22</v>
      </c>
      <c r="AH32" s="99">
        <f>SUM(Tabla2[[#This Row],[INGRESOS DE FUENTE LOCAL              (devengado)]:[RECURSOS ESTATALES (devengado)]])</f>
        <v>977736.22</v>
      </c>
      <c r="AI32" s="103">
        <v>0</v>
      </c>
      <c r="AJ32" s="103">
        <v>0</v>
      </c>
      <c r="AK32" s="103">
        <v>0</v>
      </c>
      <c r="AL32" s="114">
        <v>0</v>
      </c>
      <c r="AM32" s="103">
        <v>977736.22</v>
      </c>
      <c r="AN32" s="99">
        <f>SUM(Tabla2[[#This Row],[INGRESOS DE FUENTE LOCAL                 (ejercido)]:[RECURSOS ESTATALES (ejercido)]])</f>
        <v>977736.22</v>
      </c>
      <c r="AO32" s="103">
        <v>0</v>
      </c>
      <c r="AP32" s="99">
        <v>0</v>
      </c>
      <c r="AQ32" s="99">
        <v>0</v>
      </c>
      <c r="AR32" s="114">
        <v>0</v>
      </c>
      <c r="AS32" s="103">
        <v>977736.22</v>
      </c>
      <c r="AT32" s="99">
        <f>SUM(Tabla2[[#This Row],[INGRESOS DE FUENTE LOCAL                 (ejercido)]:[RECURSOS ESTATALES (ejercido)]])</f>
        <v>977736.22</v>
      </c>
      <c r="AU32" s="99">
        <v>0</v>
      </c>
      <c r="AV32" s="104">
        <v>0</v>
      </c>
      <c r="AW32" s="104">
        <v>0</v>
      </c>
      <c r="AX32" s="103">
        <v>977736.22</v>
      </c>
      <c r="AY32" s="103">
        <v>977736.22</v>
      </c>
      <c r="AZ32" s="32" t="s">
        <v>331</v>
      </c>
      <c r="BA32" s="104">
        <v>0</v>
      </c>
      <c r="BB32" s="104">
        <v>0</v>
      </c>
      <c r="BC32" s="104">
        <v>0</v>
      </c>
      <c r="BD32" s="104">
        <v>0</v>
      </c>
      <c r="BE32" s="104">
        <v>0</v>
      </c>
      <c r="BF32" s="104">
        <v>0</v>
      </c>
    </row>
    <row r="33" spans="1:58" ht="242.25" customHeight="1" x14ac:dyDescent="0.3">
      <c r="A33" s="96" t="s">
        <v>288</v>
      </c>
      <c r="B33" s="90" t="s">
        <v>292</v>
      </c>
      <c r="C33" s="90" t="s">
        <v>296</v>
      </c>
      <c r="D33" s="90" t="s">
        <v>290</v>
      </c>
      <c r="E33" s="87" t="s">
        <v>302</v>
      </c>
      <c r="F33" s="97">
        <v>90</v>
      </c>
      <c r="G33" s="97">
        <v>60</v>
      </c>
      <c r="H33" s="84">
        <v>520</v>
      </c>
      <c r="I33" s="107" t="s">
        <v>303</v>
      </c>
      <c r="J33" s="85">
        <v>61306</v>
      </c>
      <c r="K33" s="88" t="s">
        <v>304</v>
      </c>
      <c r="L33" s="85" t="s">
        <v>315</v>
      </c>
      <c r="M33" s="88" t="s">
        <v>305</v>
      </c>
      <c r="N33" s="109" t="s">
        <v>331</v>
      </c>
      <c r="O33" s="99">
        <f>SUM(Tabla2[[#This Row],[INGRESOS DE FUENTE LOCAL                     (aprobado)]:[RECURSOS ESTATALES (aprobado)]])</f>
        <v>0</v>
      </c>
      <c r="P33" s="99">
        <v>0</v>
      </c>
      <c r="Q33" s="99">
        <v>0</v>
      </c>
      <c r="R33" s="99">
        <v>0</v>
      </c>
      <c r="S33" s="99">
        <v>0</v>
      </c>
      <c r="T33" s="99">
        <v>0</v>
      </c>
      <c r="U33" s="110" t="s">
        <v>330</v>
      </c>
      <c r="V33" s="99">
        <f>SUM(Tabla2[[#This Row],[INGRESOS DE FUENTE LOCAL            (modificado)]:[RECURSOS ESTATALES (modificado)]])</f>
        <v>275035</v>
      </c>
      <c r="W33" s="99">
        <v>0</v>
      </c>
      <c r="X33" s="99">
        <v>0</v>
      </c>
      <c r="Y33" s="99">
        <v>0</v>
      </c>
      <c r="Z33" s="99">
        <v>275035</v>
      </c>
      <c r="AA33" s="99">
        <v>0</v>
      </c>
      <c r="AB33" s="99">
        <f>SUM(Tabla2[[#This Row],[INGRESOS DE FUENTE LOCAL       (comprometido)]:[RECURSOS ESTATALES (comprometido)]])</f>
        <v>275035</v>
      </c>
      <c r="AC33" s="99">
        <v>0</v>
      </c>
      <c r="AD33" s="99">
        <v>0</v>
      </c>
      <c r="AE33" s="99">
        <v>0</v>
      </c>
      <c r="AF33" s="99">
        <v>275035</v>
      </c>
      <c r="AG33" s="99">
        <v>0</v>
      </c>
      <c r="AH33" s="99">
        <f>SUM(Tabla2[[#This Row],[INGRESOS DE FUENTE LOCAL              (devengado)]:[RECURSOS ESTATALES (devengado)]])</f>
        <v>275035</v>
      </c>
      <c r="AI33" s="99">
        <v>0</v>
      </c>
      <c r="AJ33" s="99">
        <v>0</v>
      </c>
      <c r="AK33" s="99">
        <v>0</v>
      </c>
      <c r="AL33" s="99">
        <v>275035</v>
      </c>
      <c r="AM33" s="99">
        <v>0</v>
      </c>
      <c r="AN33" s="99">
        <f>SUM(Tabla2[[#This Row],[INGRESOS DE FUENTE LOCAL                 (ejercido)]:[RECURSOS ESTATALES (ejercido)]])</f>
        <v>275035</v>
      </c>
      <c r="AO33" s="99">
        <f>SUM(AM30:AM31)</f>
        <v>0</v>
      </c>
      <c r="AP33" s="99">
        <v>0</v>
      </c>
      <c r="AQ33" s="99">
        <v>0</v>
      </c>
      <c r="AR33" s="99">
        <v>275035</v>
      </c>
      <c r="AS33" s="99">
        <v>0</v>
      </c>
      <c r="AT33" s="99">
        <f>SUM(Tabla2[[#This Row],[INGRESOS DE FUENTE LOCAL                 (ejercido)]:[RECURSOS ESTATALES (ejercido)]])</f>
        <v>275035</v>
      </c>
      <c r="AU33" s="99">
        <v>0</v>
      </c>
      <c r="AV33" s="104">
        <v>0</v>
      </c>
      <c r="AW33" s="104">
        <v>0</v>
      </c>
      <c r="AX33" s="99">
        <v>275035</v>
      </c>
      <c r="AY33" s="99">
        <v>0</v>
      </c>
      <c r="AZ33" s="32" t="s">
        <v>331</v>
      </c>
      <c r="BA33" s="104">
        <v>0</v>
      </c>
      <c r="BB33" s="104">
        <v>0</v>
      </c>
      <c r="BC33" s="104">
        <v>0</v>
      </c>
      <c r="BD33" s="104">
        <v>0</v>
      </c>
      <c r="BE33" s="104">
        <v>0</v>
      </c>
      <c r="BF33" s="104">
        <v>0</v>
      </c>
    </row>
    <row r="34" spans="1:58" ht="333.75" customHeight="1" x14ac:dyDescent="0.3">
      <c r="A34" s="96" t="s">
        <v>289</v>
      </c>
      <c r="B34" s="90" t="s">
        <v>292</v>
      </c>
      <c r="C34" s="90" t="s">
        <v>296</v>
      </c>
      <c r="D34" s="90" t="s">
        <v>291</v>
      </c>
      <c r="E34" s="87" t="s">
        <v>302</v>
      </c>
      <c r="F34" s="97">
        <v>90</v>
      </c>
      <c r="G34" s="97">
        <v>60</v>
      </c>
      <c r="H34" s="84">
        <v>520</v>
      </c>
      <c r="I34" s="107" t="s">
        <v>303</v>
      </c>
      <c r="J34" s="85">
        <v>61605</v>
      </c>
      <c r="K34" s="88" t="s">
        <v>304</v>
      </c>
      <c r="L34" s="118" t="s">
        <v>314</v>
      </c>
      <c r="M34" s="88" t="s">
        <v>305</v>
      </c>
      <c r="N34" s="109" t="s">
        <v>331</v>
      </c>
      <c r="O34" s="99">
        <f>SUM(Tabla2[[#This Row],[INGRESOS DE FUENTE LOCAL                     (aprobado)]:[RECURSOS ESTATALES (aprobado)]])</f>
        <v>0</v>
      </c>
      <c r="P34" s="99">
        <v>0</v>
      </c>
      <c r="Q34" s="99">
        <v>0</v>
      </c>
      <c r="R34" s="99">
        <v>0</v>
      </c>
      <c r="S34" s="99">
        <v>0</v>
      </c>
      <c r="T34" s="99">
        <v>0</v>
      </c>
      <c r="U34" s="110" t="s">
        <v>330</v>
      </c>
      <c r="V34" s="99">
        <f>SUM(Tabla2[[#This Row],[INGRESOS DE FUENTE LOCAL            (modificado)]:[RECURSOS ESTATALES (modificado)]])</f>
        <v>831425</v>
      </c>
      <c r="W34" s="99">
        <v>0</v>
      </c>
      <c r="X34" s="99">
        <v>0</v>
      </c>
      <c r="Y34" s="99">
        <v>0</v>
      </c>
      <c r="Z34" s="99">
        <v>831425</v>
      </c>
      <c r="AA34" s="99">
        <v>0</v>
      </c>
      <c r="AB34" s="99">
        <f>SUM(Tabla2[[#This Row],[INGRESOS DE FUENTE LOCAL       (comprometido)]:[RECURSOS ESTATALES (comprometido)]])</f>
        <v>831425</v>
      </c>
      <c r="AC34" s="99">
        <v>0</v>
      </c>
      <c r="AD34" s="99">
        <v>0</v>
      </c>
      <c r="AE34" s="99">
        <v>0</v>
      </c>
      <c r="AF34" s="99">
        <v>831425</v>
      </c>
      <c r="AG34" s="99">
        <v>0</v>
      </c>
      <c r="AH34" s="99">
        <f>SUM(Tabla2[[#This Row],[INGRESOS DE FUENTE LOCAL              (devengado)]:[RECURSOS ESTATALES (devengado)]])</f>
        <v>831425</v>
      </c>
      <c r="AI34" s="99">
        <v>0</v>
      </c>
      <c r="AJ34" s="99">
        <v>0</v>
      </c>
      <c r="AK34" s="99">
        <v>0</v>
      </c>
      <c r="AL34" s="99">
        <v>831425</v>
      </c>
      <c r="AM34" s="99">
        <v>0</v>
      </c>
      <c r="AN34" s="99">
        <f>SUM(Tabla2[[#This Row],[INGRESOS DE FUENTE LOCAL                 (ejercido)]:[RECURSOS ESTATALES (ejercido)]])</f>
        <v>831425</v>
      </c>
      <c r="AO34" s="89">
        <v>0</v>
      </c>
      <c r="AP34" s="99">
        <v>0</v>
      </c>
      <c r="AQ34" s="99">
        <v>0</v>
      </c>
      <c r="AR34" s="99">
        <v>831425</v>
      </c>
      <c r="AS34" s="99">
        <v>0</v>
      </c>
      <c r="AT34" s="99">
        <f>SUM(Tabla2[[#This Row],[INGRESOS DE FUENTE LOCAL                 (ejercido)]:[RECURSOS ESTATALES (ejercido)]])</f>
        <v>831425</v>
      </c>
      <c r="AU34" s="99">
        <v>0</v>
      </c>
      <c r="AV34" s="104">
        <v>0</v>
      </c>
      <c r="AW34" s="104">
        <v>0</v>
      </c>
      <c r="AX34" s="99">
        <v>831425</v>
      </c>
      <c r="AY34" s="99">
        <v>0</v>
      </c>
      <c r="AZ34" s="104" t="s">
        <v>331</v>
      </c>
      <c r="BA34" s="104">
        <f>SUM(Tabla3[[#This Row],[INGRESOS DE FUENTE LOCAL                          (por ejercer)]:[RECURSOS ESTATALES        (por ejercer)]])</f>
        <v>0</v>
      </c>
      <c r="BB34" s="104">
        <v>0</v>
      </c>
      <c r="BC34" s="104">
        <v>0</v>
      </c>
      <c r="BD34" s="104">
        <v>0</v>
      </c>
      <c r="BE34" s="104">
        <v>0</v>
      </c>
      <c r="BF34" s="104">
        <v>0</v>
      </c>
    </row>
    <row r="35" spans="1:58" x14ac:dyDescent="0.3">
      <c r="A35" s="93"/>
      <c r="B35" s="87"/>
      <c r="C35" s="87"/>
      <c r="D35" s="87"/>
      <c r="E35" s="87"/>
      <c r="F35" s="87"/>
      <c r="G35" s="92"/>
      <c r="H35" s="92"/>
      <c r="I35" s="92"/>
      <c r="J35" s="87"/>
      <c r="K35" s="88"/>
      <c r="L35" s="87"/>
      <c r="M35" s="94"/>
      <c r="N35" s="94" t="s">
        <v>124</v>
      </c>
      <c r="O35" s="99">
        <f>SUM(O8:O34)</f>
        <v>14529792</v>
      </c>
      <c r="P35" s="99">
        <f t="shared" ref="P35:T35" si="5">SUM(P8:P34)</f>
        <v>0</v>
      </c>
      <c r="Q35" s="99">
        <f t="shared" si="5"/>
        <v>0</v>
      </c>
      <c r="R35" s="99">
        <f t="shared" si="5"/>
        <v>0</v>
      </c>
      <c r="S35" s="99">
        <f t="shared" si="5"/>
        <v>9029792</v>
      </c>
      <c r="T35" s="99">
        <f t="shared" si="5"/>
        <v>5500000</v>
      </c>
      <c r="U35" s="95" t="s">
        <v>124</v>
      </c>
      <c r="V35" s="99">
        <f t="shared" ref="V35:AX35" si="6">SUM(V8:V34)</f>
        <v>5764947.5999999996</v>
      </c>
      <c r="W35" s="99">
        <f t="shared" si="6"/>
        <v>0</v>
      </c>
      <c r="X35" s="99">
        <f t="shared" si="6"/>
        <v>0</v>
      </c>
      <c r="Y35" s="99">
        <f t="shared" si="6"/>
        <v>0</v>
      </c>
      <c r="Z35" s="99">
        <f t="shared" si="6"/>
        <v>2974300.1</v>
      </c>
      <c r="AA35" s="99">
        <f t="shared" si="6"/>
        <v>2790647.5</v>
      </c>
      <c r="AB35" s="99">
        <f t="shared" si="6"/>
        <v>17263181.119999997</v>
      </c>
      <c r="AC35" s="99">
        <f t="shared" si="6"/>
        <v>0</v>
      </c>
      <c r="AD35" s="99">
        <f t="shared" si="6"/>
        <v>0</v>
      </c>
      <c r="AE35" s="99">
        <f t="shared" si="6"/>
        <v>0</v>
      </c>
      <c r="AF35" s="99">
        <f t="shared" si="6"/>
        <v>12004092.1</v>
      </c>
      <c r="AG35" s="99">
        <f t="shared" si="6"/>
        <v>5259089.0199999996</v>
      </c>
      <c r="AH35" s="99">
        <f t="shared" si="6"/>
        <v>17263181.119999997</v>
      </c>
      <c r="AI35" s="99">
        <f t="shared" si="6"/>
        <v>0</v>
      </c>
      <c r="AJ35" s="99">
        <f t="shared" si="6"/>
        <v>0</v>
      </c>
      <c r="AK35" s="99">
        <f t="shared" si="6"/>
        <v>0</v>
      </c>
      <c r="AL35" s="99">
        <f t="shared" si="6"/>
        <v>12004092.1</v>
      </c>
      <c r="AM35" s="99">
        <f t="shared" si="6"/>
        <v>5259089.0199999996</v>
      </c>
      <c r="AN35" s="99">
        <f t="shared" si="6"/>
        <v>17263181.119999997</v>
      </c>
      <c r="AO35" s="99">
        <f t="shared" si="6"/>
        <v>0</v>
      </c>
      <c r="AP35" s="99">
        <f t="shared" si="6"/>
        <v>0</v>
      </c>
      <c r="AQ35" s="99">
        <f t="shared" si="6"/>
        <v>0</v>
      </c>
      <c r="AR35" s="99">
        <f t="shared" si="6"/>
        <v>12004092.1</v>
      </c>
      <c r="AS35" s="99">
        <f t="shared" si="6"/>
        <v>5259089.0199999996</v>
      </c>
      <c r="AT35" s="99">
        <f t="shared" si="6"/>
        <v>17263181.119999997</v>
      </c>
      <c r="AU35" s="99">
        <f t="shared" si="6"/>
        <v>0</v>
      </c>
      <c r="AV35" s="99">
        <f t="shared" si="6"/>
        <v>0</v>
      </c>
      <c r="AW35" s="99">
        <f t="shared" si="6"/>
        <v>0</v>
      </c>
      <c r="AX35" s="99">
        <f t="shared" si="6"/>
        <v>15900949.4</v>
      </c>
      <c r="AY35" s="99">
        <f t="shared" ref="AY35" si="7">SUM(AY8:AY34)</f>
        <v>5259089.0199999996</v>
      </c>
      <c r="AZ35" s="106"/>
      <c r="BA35" s="99">
        <f t="shared" ref="BA35" si="8">SUM(BA8:BA34)</f>
        <v>0</v>
      </c>
      <c r="BB35" s="99">
        <f t="shared" ref="BB35" si="9">SUM(BB8:BB34)</f>
        <v>0</v>
      </c>
      <c r="BC35" s="99">
        <f t="shared" ref="BC35" si="10">SUM(BC8:BC34)</f>
        <v>0</v>
      </c>
      <c r="BD35" s="99">
        <f t="shared" ref="BD35" si="11">SUM(BD8:BD34)</f>
        <v>0</v>
      </c>
      <c r="BE35" s="99">
        <f t="shared" ref="BE35" si="12">SUM(BE8:BE34)</f>
        <v>0</v>
      </c>
      <c r="BF35" s="99">
        <f t="shared" ref="BF35" si="13">SUM(BF8:BF34)</f>
        <v>0</v>
      </c>
    </row>
    <row r="36" spans="1:58" x14ac:dyDescent="0.3">
      <c r="A36" s="25" t="s">
        <v>125</v>
      </c>
      <c r="B36" s="33" t="s">
        <v>268</v>
      </c>
      <c r="C36" s="33"/>
      <c r="D36" s="26"/>
      <c r="E36" s="26"/>
      <c r="F36" s="26"/>
      <c r="G36" s="26"/>
      <c r="H36" s="26"/>
      <c r="I36" s="26"/>
      <c r="J36" s="26"/>
      <c r="K36" s="26"/>
      <c r="L36" s="26"/>
      <c r="M36" s="26"/>
      <c r="N36" s="34"/>
      <c r="O36" s="34"/>
      <c r="P36" s="34"/>
      <c r="Q36" s="34"/>
      <c r="R36" s="34"/>
      <c r="S36" s="34"/>
      <c r="T36" s="34"/>
      <c r="U36" s="34"/>
      <c r="V36" s="34"/>
      <c r="W36" s="34"/>
      <c r="X36" s="34"/>
      <c r="Y36" s="34"/>
      <c r="Z36" s="34"/>
      <c r="AA36" s="34"/>
      <c r="AB36" s="34"/>
      <c r="AC36" s="34"/>
      <c r="AD36" s="34"/>
      <c r="AE36" s="34"/>
      <c r="AV36" s="111"/>
      <c r="AW36" s="111"/>
      <c r="AX36" s="111"/>
      <c r="AY36" s="111"/>
      <c r="AZ36" s="112"/>
      <c r="BA36" s="112"/>
      <c r="BB36" s="112"/>
      <c r="BC36" s="112"/>
      <c r="BD36" s="112"/>
      <c r="BE36" s="112"/>
      <c r="BF36" s="112"/>
    </row>
    <row r="37" spans="1:58" x14ac:dyDescent="0.3">
      <c r="A37" s="25"/>
      <c r="B37" s="33"/>
      <c r="C37" s="33"/>
      <c r="D37" s="26"/>
      <c r="E37" s="26"/>
      <c r="F37" s="26"/>
      <c r="G37" s="26"/>
      <c r="H37" s="26"/>
      <c r="I37" s="26"/>
      <c r="J37" s="26"/>
      <c r="K37" s="26"/>
      <c r="L37" s="26"/>
      <c r="M37" s="26"/>
      <c r="N37" s="34"/>
      <c r="O37" s="34"/>
      <c r="P37" s="34"/>
      <c r="Q37" s="34"/>
      <c r="R37" s="34"/>
      <c r="S37" s="34"/>
      <c r="T37" s="34"/>
      <c r="U37" s="34"/>
      <c r="V37" s="34"/>
      <c r="W37" s="34"/>
      <c r="X37" s="34"/>
      <c r="Y37" s="34"/>
      <c r="Z37" s="34"/>
      <c r="AA37" s="34"/>
      <c r="AB37" s="34"/>
      <c r="AC37" s="34"/>
      <c r="AD37" s="34"/>
      <c r="AE37" s="34"/>
      <c r="AV37" s="111"/>
      <c r="AW37" s="111"/>
      <c r="AX37" s="111"/>
      <c r="AY37" s="111"/>
      <c r="AZ37" s="112"/>
      <c r="BA37" s="112"/>
      <c r="BB37" s="112"/>
      <c r="BC37" s="112"/>
      <c r="BD37" s="112"/>
      <c r="BE37" s="112"/>
      <c r="BF37" s="112"/>
    </row>
    <row r="38" spans="1:58" x14ac:dyDescent="0.3">
      <c r="A38" s="25"/>
      <c r="B38" s="33"/>
      <c r="C38" s="33"/>
      <c r="D38" s="26"/>
      <c r="E38" s="26"/>
      <c r="F38" s="26"/>
      <c r="G38" s="26"/>
      <c r="H38" s="26"/>
      <c r="I38" s="26"/>
      <c r="J38" s="26"/>
      <c r="K38" s="26"/>
      <c r="L38" s="26"/>
      <c r="M38" s="26"/>
      <c r="N38" s="34"/>
      <c r="O38" s="34"/>
      <c r="P38" s="34"/>
      <c r="Q38" s="34"/>
      <c r="R38" s="34"/>
      <c r="S38" s="34"/>
      <c r="T38" s="34"/>
      <c r="U38" s="34"/>
      <c r="V38" s="34"/>
      <c r="W38" s="34"/>
      <c r="X38" s="34"/>
      <c r="Y38" s="34"/>
      <c r="Z38" s="34"/>
      <c r="AA38" s="34"/>
      <c r="AB38" s="34"/>
      <c r="AC38" s="34"/>
      <c r="AD38" s="34"/>
      <c r="AE38" s="34"/>
      <c r="AV38" s="111"/>
      <c r="AW38" s="111"/>
      <c r="AX38" s="111"/>
      <c r="AY38" s="111"/>
      <c r="AZ38" s="112"/>
      <c r="BA38" s="112"/>
      <c r="BB38" s="112"/>
      <c r="BC38" s="112"/>
      <c r="BD38" s="112"/>
      <c r="BE38" s="112"/>
      <c r="BF38" s="112"/>
    </row>
    <row r="39" spans="1:58" x14ac:dyDescent="0.3">
      <c r="A39" s="25"/>
      <c r="B39" s="33"/>
      <c r="C39" s="33"/>
      <c r="D39" s="26"/>
      <c r="E39" s="26"/>
      <c r="F39" s="26"/>
      <c r="G39" s="26"/>
      <c r="H39" s="26"/>
      <c r="I39" s="26"/>
      <c r="J39" s="26"/>
      <c r="K39" s="26"/>
      <c r="L39" s="26"/>
      <c r="M39" s="26"/>
      <c r="N39" s="34"/>
      <c r="O39" s="34"/>
      <c r="P39" s="34"/>
      <c r="Q39" s="34"/>
      <c r="R39" s="34"/>
      <c r="S39" s="34"/>
      <c r="T39" s="34"/>
      <c r="U39" s="123"/>
      <c r="V39" s="123"/>
      <c r="W39" s="123"/>
      <c r="X39" s="123"/>
      <c r="Y39" s="123"/>
      <c r="Z39" s="123"/>
      <c r="AA39" s="123"/>
      <c r="AB39" s="123"/>
      <c r="AC39" s="123"/>
      <c r="AD39" s="123"/>
      <c r="AE39" s="123"/>
      <c r="AF39" s="22"/>
      <c r="AG39" s="22"/>
      <c r="AH39" s="22"/>
      <c r="AI39" s="22"/>
      <c r="AJ39" s="22"/>
      <c r="AK39" s="22"/>
      <c r="AL39" s="22"/>
      <c r="AM39" s="22"/>
      <c r="AV39" s="111"/>
      <c r="AW39" s="111"/>
      <c r="AX39" s="111"/>
      <c r="AY39" s="111"/>
      <c r="AZ39" s="112"/>
      <c r="BA39" s="112"/>
      <c r="BB39" s="112"/>
      <c r="BC39" s="112"/>
      <c r="BD39" s="112"/>
      <c r="BE39" s="112"/>
      <c r="BF39" s="112"/>
    </row>
    <row r="40" spans="1:58" x14ac:dyDescent="0.3">
      <c r="A40" s="26"/>
      <c r="B40" s="26"/>
      <c r="C40" s="26"/>
      <c r="D40" s="26"/>
      <c r="E40" s="26"/>
      <c r="F40" s="26"/>
      <c r="G40" s="26"/>
      <c r="H40" s="26"/>
      <c r="I40" s="26"/>
      <c r="J40" s="26"/>
      <c r="K40" s="26"/>
      <c r="L40" s="26"/>
      <c r="M40" s="26"/>
      <c r="N40" s="34"/>
      <c r="O40" s="34"/>
      <c r="P40" s="35"/>
      <c r="Q40" s="35"/>
      <c r="R40" s="35"/>
      <c r="S40" s="34"/>
      <c r="T40" s="34"/>
      <c r="U40" s="123"/>
      <c r="V40" s="124"/>
      <c r="W40" s="124"/>
      <c r="X40" s="124"/>
      <c r="Y40" s="123"/>
      <c r="Z40" s="123"/>
      <c r="AA40" s="123"/>
      <c r="AB40" s="123"/>
      <c r="AC40" s="123"/>
      <c r="AD40" s="123"/>
      <c r="AE40" s="123"/>
      <c r="AF40" s="22"/>
      <c r="AG40" s="22"/>
      <c r="AH40" s="22"/>
      <c r="AI40" s="22"/>
      <c r="AJ40" s="22"/>
      <c r="AK40" s="22"/>
      <c r="AL40" s="22"/>
      <c r="AM40" s="22"/>
      <c r="AN40" s="168"/>
      <c r="AO40" s="168"/>
      <c r="AP40" s="168"/>
      <c r="AQ40" s="168"/>
      <c r="AR40" s="168"/>
      <c r="AS40" s="168"/>
      <c r="AT40" s="168"/>
      <c r="AU40" s="168"/>
      <c r="AV40" s="168"/>
      <c r="AW40" s="168"/>
      <c r="AX40" s="168"/>
      <c r="AY40" s="168"/>
      <c r="AZ40" s="168"/>
      <c r="BA40" s="168"/>
      <c r="BB40" s="168"/>
      <c r="BC40" s="168"/>
      <c r="BD40" s="168"/>
      <c r="BE40" s="168"/>
      <c r="BF40" s="168"/>
    </row>
    <row r="41" spans="1:58" ht="16.5" customHeight="1" x14ac:dyDescent="0.3">
      <c r="A41" s="162" t="s">
        <v>338</v>
      </c>
      <c r="B41" s="162"/>
      <c r="C41" s="162"/>
      <c r="D41" s="162"/>
      <c r="E41" s="162"/>
      <c r="F41" s="162"/>
      <c r="G41" s="162"/>
      <c r="H41" s="162"/>
      <c r="I41" s="162"/>
      <c r="J41" s="162"/>
      <c r="K41" s="162"/>
      <c r="L41" s="162"/>
      <c r="M41" s="162"/>
      <c r="N41" s="162"/>
      <c r="O41" s="162"/>
      <c r="P41" s="162"/>
      <c r="Q41" s="162"/>
      <c r="R41" s="162"/>
      <c r="S41" s="162"/>
      <c r="T41" s="162"/>
      <c r="U41" s="163" t="s">
        <v>338</v>
      </c>
      <c r="V41" s="163"/>
      <c r="W41" s="163"/>
      <c r="X41" s="163"/>
      <c r="Y41" s="163"/>
      <c r="Z41" s="163"/>
      <c r="AA41" s="163"/>
      <c r="AB41" s="163"/>
      <c r="AC41" s="163"/>
      <c r="AD41" s="163"/>
      <c r="AE41" s="163"/>
      <c r="AF41" s="163"/>
      <c r="AG41" s="163"/>
      <c r="AH41" s="163"/>
      <c r="AI41" s="163"/>
      <c r="AJ41" s="163"/>
      <c r="AK41" s="163"/>
      <c r="AL41" s="163"/>
      <c r="AM41" s="163"/>
      <c r="AN41" s="165" t="s">
        <v>338</v>
      </c>
      <c r="AO41" s="165"/>
      <c r="AP41" s="165"/>
      <c r="AQ41" s="165"/>
      <c r="AR41" s="165"/>
      <c r="AS41" s="165"/>
      <c r="AT41" s="165"/>
      <c r="AU41" s="165"/>
      <c r="AV41" s="165"/>
      <c r="AW41" s="165"/>
      <c r="AX41" s="165"/>
      <c r="AY41" s="165"/>
      <c r="AZ41" s="165"/>
      <c r="BA41" s="165"/>
      <c r="BB41" s="165"/>
      <c r="BC41" s="165"/>
      <c r="BD41" s="165"/>
      <c r="BE41" s="165"/>
      <c r="BF41" s="165"/>
    </row>
    <row r="42" spans="1:58" x14ac:dyDescent="0.3">
      <c r="A42" s="162" t="s">
        <v>337</v>
      </c>
      <c r="B42" s="162"/>
      <c r="C42" s="162"/>
      <c r="D42" s="162"/>
      <c r="E42" s="162"/>
      <c r="F42" s="162"/>
      <c r="G42" s="162"/>
      <c r="H42" s="162"/>
      <c r="I42" s="162"/>
      <c r="J42" s="162"/>
      <c r="K42" s="162"/>
      <c r="L42" s="162"/>
      <c r="M42" s="162"/>
      <c r="N42" s="162"/>
      <c r="O42" s="162"/>
      <c r="P42" s="162"/>
      <c r="Q42" s="162"/>
      <c r="R42" s="162"/>
      <c r="S42" s="162"/>
      <c r="T42" s="162"/>
      <c r="U42" s="163" t="s">
        <v>339</v>
      </c>
      <c r="V42" s="163"/>
      <c r="W42" s="163"/>
      <c r="X42" s="163"/>
      <c r="Y42" s="163"/>
      <c r="Z42" s="163"/>
      <c r="AA42" s="163"/>
      <c r="AB42" s="163"/>
      <c r="AC42" s="163"/>
      <c r="AD42" s="163"/>
      <c r="AE42" s="163"/>
      <c r="AF42" s="163"/>
      <c r="AG42" s="163"/>
      <c r="AH42" s="163"/>
      <c r="AI42" s="163"/>
      <c r="AJ42" s="163"/>
      <c r="AK42" s="163"/>
      <c r="AL42" s="163"/>
      <c r="AM42" s="163"/>
      <c r="AN42" s="166" t="s">
        <v>340</v>
      </c>
      <c r="AO42" s="166"/>
      <c r="AP42" s="166"/>
      <c r="AQ42" s="166"/>
      <c r="AR42" s="166"/>
      <c r="AS42" s="166"/>
      <c r="AT42" s="166"/>
      <c r="AU42" s="166"/>
      <c r="AV42" s="166"/>
      <c r="AW42" s="166"/>
      <c r="AX42" s="166"/>
      <c r="AY42" s="166"/>
      <c r="AZ42" s="166"/>
      <c r="BA42" s="166"/>
      <c r="BB42" s="166"/>
      <c r="BC42" s="166"/>
      <c r="BD42" s="166"/>
      <c r="BE42" s="166"/>
      <c r="BF42" s="166"/>
    </row>
    <row r="43" spans="1:58" x14ac:dyDescent="0.3">
      <c r="A43" s="162" t="s">
        <v>336</v>
      </c>
      <c r="B43" s="162"/>
      <c r="C43" s="162"/>
      <c r="D43" s="162"/>
      <c r="E43" s="162"/>
      <c r="F43" s="162"/>
      <c r="G43" s="162"/>
      <c r="H43" s="162"/>
      <c r="I43" s="162"/>
      <c r="J43" s="162"/>
      <c r="K43" s="162"/>
      <c r="L43" s="162"/>
      <c r="M43" s="162"/>
      <c r="N43" s="162"/>
      <c r="O43" s="162"/>
      <c r="P43" s="162"/>
      <c r="Q43" s="162"/>
      <c r="R43" s="162"/>
      <c r="S43" s="162"/>
      <c r="T43" s="162"/>
      <c r="U43" s="158" t="s">
        <v>126</v>
      </c>
      <c r="V43" s="158"/>
      <c r="W43" s="158"/>
      <c r="X43" s="158"/>
      <c r="Y43" s="158"/>
      <c r="Z43" s="158"/>
      <c r="AA43" s="158"/>
      <c r="AB43" s="158"/>
      <c r="AC43" s="158"/>
      <c r="AD43" s="158"/>
      <c r="AE43" s="158"/>
      <c r="AF43" s="158"/>
      <c r="AG43" s="158"/>
      <c r="AH43" s="158"/>
      <c r="AI43" s="158"/>
      <c r="AJ43" s="158"/>
      <c r="AK43" s="158"/>
      <c r="AL43" s="158"/>
      <c r="AM43" s="158"/>
      <c r="AN43" s="158" t="s">
        <v>127</v>
      </c>
      <c r="AO43" s="158"/>
      <c r="AP43" s="158"/>
      <c r="AQ43" s="158"/>
      <c r="AR43" s="158"/>
      <c r="AS43" s="158"/>
      <c r="AT43" s="158"/>
      <c r="AU43" s="158"/>
      <c r="AV43" s="158"/>
      <c r="AW43" s="158"/>
      <c r="AX43" s="158"/>
      <c r="AY43" s="158"/>
      <c r="AZ43" s="158"/>
      <c r="BA43" s="158"/>
      <c r="BB43" s="158"/>
      <c r="BC43" s="158"/>
      <c r="BD43" s="158"/>
      <c r="BE43" s="158"/>
      <c r="BF43" s="158"/>
    </row>
    <row r="44" spans="1:58" x14ac:dyDescent="0.3">
      <c r="A44" s="23"/>
      <c r="B44" s="22"/>
      <c r="C44" s="122"/>
      <c r="D44" s="122"/>
      <c r="E44" s="122"/>
      <c r="F44" s="22"/>
      <c r="G44" s="122"/>
      <c r="H44" s="122"/>
      <c r="I44" s="122"/>
      <c r="J44" s="122"/>
      <c r="K44" s="122"/>
      <c r="L44" s="23"/>
      <c r="M44" s="23"/>
      <c r="N44" s="123"/>
      <c r="O44" s="22"/>
      <c r="P44" s="22"/>
      <c r="Q44" s="22"/>
      <c r="R44" s="22"/>
      <c r="S44" s="22"/>
      <c r="T44" s="123"/>
      <c r="U44" s="22"/>
      <c r="V44" s="22"/>
      <c r="W44" s="22"/>
      <c r="X44" s="22"/>
      <c r="Y44" s="125"/>
      <c r="Z44" s="125"/>
      <c r="AA44" s="122"/>
      <c r="AB44" s="125"/>
      <c r="AC44" s="125"/>
      <c r="AD44" s="125"/>
      <c r="AE44" s="125"/>
      <c r="AF44" s="22"/>
      <c r="AG44" s="22"/>
      <c r="AH44" s="22"/>
      <c r="AI44" s="22"/>
      <c r="AJ44" s="22"/>
      <c r="AK44" s="22"/>
      <c r="AL44" s="22"/>
      <c r="AM44" s="22"/>
      <c r="AN44" s="158" t="s">
        <v>253</v>
      </c>
      <c r="AO44" s="158"/>
      <c r="AP44" s="158"/>
      <c r="AQ44" s="158"/>
      <c r="AR44" s="158"/>
      <c r="AS44" s="158"/>
      <c r="AT44" s="158"/>
      <c r="AU44" s="158"/>
      <c r="AV44" s="158"/>
      <c r="AW44" s="158"/>
      <c r="AX44" s="158"/>
      <c r="AY44" s="158"/>
      <c r="AZ44" s="158"/>
      <c r="BA44" s="158"/>
      <c r="BB44" s="158"/>
      <c r="BC44" s="158"/>
      <c r="BD44" s="158"/>
      <c r="BE44" s="158"/>
      <c r="BF44" s="158"/>
    </row>
    <row r="45" spans="1:58" x14ac:dyDescent="0.3">
      <c r="B45" s="36"/>
      <c r="C45" s="36"/>
      <c r="D45" s="36"/>
      <c r="E45" s="36"/>
      <c r="F45" s="36"/>
      <c r="G45" s="36"/>
      <c r="H45" s="36"/>
      <c r="I45" s="36"/>
      <c r="J45" s="36"/>
      <c r="K45" s="36"/>
      <c r="L45" s="36"/>
      <c r="M45" s="36"/>
      <c r="N45" s="36"/>
      <c r="O45" s="36"/>
      <c r="P45" s="36"/>
      <c r="Q45" s="36"/>
      <c r="R45" s="36"/>
      <c r="S45" s="36"/>
      <c r="T45" s="36"/>
      <c r="U45" s="126"/>
      <c r="V45" s="126"/>
      <c r="W45" s="126"/>
      <c r="X45" s="126"/>
      <c r="Y45" s="126"/>
      <c r="Z45" s="126"/>
      <c r="AA45" s="126"/>
      <c r="AB45" s="126"/>
      <c r="AC45" s="126"/>
      <c r="AD45" s="126"/>
      <c r="AE45" s="126"/>
      <c r="AF45" s="126"/>
      <c r="AG45" s="126"/>
      <c r="AH45" s="126"/>
      <c r="AI45" s="126"/>
      <c r="AJ45" s="126"/>
      <c r="AK45" s="126"/>
      <c r="AL45" s="126"/>
      <c r="AM45" s="126"/>
      <c r="AN45" s="36"/>
      <c r="AO45" s="36"/>
      <c r="AP45" s="36"/>
      <c r="AQ45" s="36"/>
      <c r="AR45" s="36"/>
      <c r="AS45" s="36"/>
      <c r="AT45" s="36"/>
      <c r="AU45" s="36"/>
      <c r="AV45" s="105"/>
      <c r="AW45" s="105"/>
      <c r="AX45" s="105"/>
      <c r="AY45" s="105"/>
    </row>
    <row r="46" spans="1:58" x14ac:dyDescent="0.3">
      <c r="A46" s="36" t="s">
        <v>128</v>
      </c>
      <c r="U46" s="22"/>
      <c r="V46" s="22"/>
      <c r="W46" s="22"/>
      <c r="X46" s="22"/>
      <c r="Y46" s="22"/>
      <c r="Z46" s="22"/>
      <c r="AA46" s="22"/>
      <c r="AB46" s="22"/>
      <c r="AC46" s="22"/>
      <c r="AD46" s="22"/>
      <c r="AE46" s="22"/>
      <c r="AF46" s="22"/>
      <c r="AG46" s="22"/>
      <c r="AH46" s="22"/>
      <c r="AI46" s="22"/>
      <c r="AJ46" s="22"/>
      <c r="AK46" s="22"/>
      <c r="AL46" s="22"/>
      <c r="AM46" s="22"/>
      <c r="AV46" s="105"/>
      <c r="AW46" s="105"/>
      <c r="AX46" s="105"/>
      <c r="AY46" s="105"/>
    </row>
    <row r="47" spans="1:58" x14ac:dyDescent="0.3">
      <c r="U47" s="22"/>
      <c r="V47" s="22"/>
      <c r="W47" s="22"/>
      <c r="X47" s="22"/>
      <c r="Y47" s="22"/>
      <c r="Z47" s="22"/>
      <c r="AA47" s="22"/>
      <c r="AB47" s="22"/>
      <c r="AC47" s="22"/>
      <c r="AD47" s="22"/>
      <c r="AE47" s="22"/>
      <c r="AF47" s="22"/>
      <c r="AG47" s="22"/>
      <c r="AH47" s="22"/>
      <c r="AI47" s="22"/>
      <c r="AJ47" s="22"/>
      <c r="AK47" s="22"/>
      <c r="AL47" s="22"/>
      <c r="AM47" s="22"/>
      <c r="AV47" s="105"/>
      <c r="AW47" s="105"/>
      <c r="AX47" s="105"/>
      <c r="AY47" s="105"/>
    </row>
    <row r="48" spans="1:58" x14ac:dyDescent="0.3">
      <c r="U48" s="22"/>
      <c r="V48" s="22"/>
      <c r="W48" s="22"/>
      <c r="X48" s="22"/>
      <c r="Y48" s="22"/>
      <c r="Z48" s="22"/>
      <c r="AA48" s="22"/>
      <c r="AB48" s="22"/>
      <c r="AC48" s="22"/>
      <c r="AD48" s="22"/>
      <c r="AE48" s="22"/>
      <c r="AF48" s="22"/>
      <c r="AG48" s="22"/>
      <c r="AH48" s="22"/>
      <c r="AI48" s="22"/>
      <c r="AJ48" s="22"/>
      <c r="AK48" s="22"/>
      <c r="AL48" s="22"/>
      <c r="AM48" s="22"/>
      <c r="AV48" s="105"/>
      <c r="AW48" s="105"/>
      <c r="AX48" s="105"/>
      <c r="AY48" s="105"/>
    </row>
    <row r="49" spans="1:51" x14ac:dyDescent="0.3">
      <c r="AV49" s="105"/>
      <c r="AW49" s="105"/>
      <c r="AX49" s="105"/>
      <c r="AY49" s="105"/>
    </row>
    <row r="50" spans="1:51" x14ac:dyDescent="0.3">
      <c r="A50" s="22" t="s">
        <v>52</v>
      </c>
      <c r="AV50" s="105"/>
      <c r="AW50" s="105"/>
      <c r="AX50" s="105"/>
      <c r="AY50" s="105"/>
    </row>
    <row r="51" spans="1:51" x14ac:dyDescent="0.3">
      <c r="A51" s="159" t="s">
        <v>129</v>
      </c>
      <c r="B51" s="160"/>
      <c r="C51" s="160"/>
      <c r="D51" s="160"/>
      <c r="E51" s="160"/>
      <c r="F51" s="160"/>
      <c r="G51" s="160"/>
      <c r="H51" s="160"/>
      <c r="I51" s="160"/>
      <c r="J51" s="160"/>
      <c r="K51" s="160"/>
      <c r="L51" s="160"/>
      <c r="M51" s="160"/>
      <c r="N51" s="160"/>
      <c r="O51" s="160"/>
      <c r="P51" s="160"/>
      <c r="Q51" s="37"/>
      <c r="AV51" s="105"/>
      <c r="AW51" s="105"/>
      <c r="AX51" s="105"/>
      <c r="AY51" s="105"/>
    </row>
    <row r="52" spans="1:51" x14ac:dyDescent="0.3">
      <c r="A52" s="38" t="s">
        <v>130</v>
      </c>
      <c r="B52" s="39"/>
      <c r="AV52" s="105"/>
      <c r="AW52" s="105"/>
      <c r="AX52" s="105"/>
      <c r="AY52" s="105"/>
    </row>
    <row r="53" spans="1:51" x14ac:dyDescent="0.3">
      <c r="A53" s="40" t="s">
        <v>256</v>
      </c>
      <c r="B53" s="41"/>
      <c r="AV53" s="105"/>
      <c r="AW53" s="105"/>
      <c r="AX53" s="105"/>
      <c r="AY53" s="105"/>
    </row>
    <row r="54" spans="1:51" x14ac:dyDescent="0.3">
      <c r="A54" s="19" t="s">
        <v>223</v>
      </c>
      <c r="AV54" s="105"/>
      <c r="AW54" s="105"/>
      <c r="AX54" s="105"/>
      <c r="AY54" s="105"/>
    </row>
    <row r="55" spans="1:51" x14ac:dyDescent="0.3">
      <c r="AV55" s="105"/>
      <c r="AW55" s="105"/>
      <c r="AX55" s="105"/>
      <c r="AY55" s="105"/>
    </row>
    <row r="65" ht="24.75" customHeight="1" x14ac:dyDescent="0.3"/>
  </sheetData>
  <mergeCells count="23">
    <mergeCell ref="AN41:BF41"/>
    <mergeCell ref="AN42:BF42"/>
    <mergeCell ref="H6:I6"/>
    <mergeCell ref="J6:M6"/>
    <mergeCell ref="N6:T6"/>
    <mergeCell ref="U6:AA6"/>
    <mergeCell ref="AN40:BF40"/>
    <mergeCell ref="AN44:BF44"/>
    <mergeCell ref="AN43:BF43"/>
    <mergeCell ref="A51:P51"/>
    <mergeCell ref="AB6:AG6"/>
    <mergeCell ref="AH6:AM6"/>
    <mergeCell ref="A43:T43"/>
    <mergeCell ref="A42:T42"/>
    <mergeCell ref="A41:T41"/>
    <mergeCell ref="U42:AM42"/>
    <mergeCell ref="U41:AM41"/>
    <mergeCell ref="U43:AM43"/>
    <mergeCell ref="AN6:AS6"/>
    <mergeCell ref="AT6:AY6"/>
    <mergeCell ref="AZ6:BF6"/>
    <mergeCell ref="A6:E6"/>
    <mergeCell ref="F6:G6"/>
  </mergeCells>
  <pageMargins left="0.25" right="0.25" top="0.75" bottom="0.75" header="0.3" footer="0.3"/>
  <pageSetup paperSize="5" scale="50" orientation="landscape" r:id="rId1"/>
  <headerFooter>
    <oddFooter>&amp;R&amp;P/&amp;N</oddFooter>
  </headerFooter>
  <legacyDrawing r:id="rId2"/>
  <tableParts count="2">
    <tablePart r:id="rId3"/>
    <tablePart r:id="rId4"/>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9"/>
  <sheetViews>
    <sheetView topLeftCell="A16" zoomScale="110" zoomScaleNormal="110" workbookViewId="0">
      <selection activeCell="B17" sqref="B17"/>
    </sheetView>
  </sheetViews>
  <sheetFormatPr baseColWidth="10" defaultColWidth="9.33203125" defaultRowHeight="12.75" x14ac:dyDescent="0.2"/>
  <cols>
    <col min="1" max="1" width="7.5" style="11" customWidth="1"/>
    <col min="2" max="2" width="143" style="11" customWidth="1"/>
    <col min="3" max="16384" width="9.33203125" style="11"/>
  </cols>
  <sheetData>
    <row r="1" spans="1:2" ht="29.25" customHeight="1" x14ac:dyDescent="0.2">
      <c r="A1" s="169" t="s">
        <v>255</v>
      </c>
      <c r="B1" s="169"/>
    </row>
    <row r="2" spans="1:2" ht="9.75" customHeight="1" x14ac:dyDescent="0.2">
      <c r="A2" s="42" t="s">
        <v>131</v>
      </c>
      <c r="B2" s="43" t="s">
        <v>132</v>
      </c>
    </row>
    <row r="3" spans="1:2" ht="26.25" customHeight="1" x14ac:dyDescent="0.2">
      <c r="A3" s="44">
        <v>-1</v>
      </c>
      <c r="B3" s="45" t="s">
        <v>133</v>
      </c>
    </row>
    <row r="4" spans="1:2" ht="26.25" customHeight="1" x14ac:dyDescent="0.2">
      <c r="A4" s="44">
        <v>-2</v>
      </c>
      <c r="B4" s="45" t="s">
        <v>134</v>
      </c>
    </row>
    <row r="5" spans="1:2" ht="11.1" customHeight="1" x14ac:dyDescent="0.2">
      <c r="A5" s="44">
        <v>-3</v>
      </c>
      <c r="B5" s="45" t="s">
        <v>135</v>
      </c>
    </row>
    <row r="6" spans="1:2" ht="9.9499999999999993" customHeight="1" x14ac:dyDescent="0.2">
      <c r="A6" s="44">
        <v>-4</v>
      </c>
      <c r="B6" s="45" t="s">
        <v>136</v>
      </c>
    </row>
    <row r="7" spans="1:2" ht="11.1" customHeight="1" x14ac:dyDescent="0.2">
      <c r="A7" s="44">
        <v>-5</v>
      </c>
      <c r="B7" s="45" t="s">
        <v>137</v>
      </c>
    </row>
    <row r="8" spans="1:2" ht="11.25" customHeight="1" x14ac:dyDescent="0.2">
      <c r="A8" s="44">
        <v>-6</v>
      </c>
      <c r="B8" s="45" t="s">
        <v>138</v>
      </c>
    </row>
    <row r="9" spans="1:2" ht="11.25" customHeight="1" x14ac:dyDescent="0.2">
      <c r="A9" s="44">
        <v>-7</v>
      </c>
      <c r="B9" s="45" t="s">
        <v>224</v>
      </c>
    </row>
    <row r="10" spans="1:2" ht="11.25" customHeight="1" x14ac:dyDescent="0.2">
      <c r="A10" s="44">
        <v>-8</v>
      </c>
      <c r="B10" s="45" t="s">
        <v>139</v>
      </c>
    </row>
    <row r="11" spans="1:2" ht="11.25" customHeight="1" x14ac:dyDescent="0.2">
      <c r="A11" s="44">
        <v>-9</v>
      </c>
      <c r="B11" s="45" t="s">
        <v>225</v>
      </c>
    </row>
    <row r="12" spans="1:2" ht="11.25" customHeight="1" x14ac:dyDescent="0.2">
      <c r="A12" s="44">
        <v>-10</v>
      </c>
      <c r="B12" s="45" t="s">
        <v>140</v>
      </c>
    </row>
    <row r="13" spans="1:2" ht="12" customHeight="1" x14ac:dyDescent="0.2">
      <c r="A13" s="44">
        <v>-11</v>
      </c>
      <c r="B13" s="45" t="s">
        <v>141</v>
      </c>
    </row>
    <row r="14" spans="1:2" ht="12.75" customHeight="1" x14ac:dyDescent="0.2">
      <c r="A14" s="44">
        <v>-12</v>
      </c>
      <c r="B14" s="45" t="s">
        <v>142</v>
      </c>
    </row>
    <row r="15" spans="1:2" ht="12" customHeight="1" x14ac:dyDescent="0.2">
      <c r="A15" s="44">
        <v>-13</v>
      </c>
      <c r="B15" s="45" t="s">
        <v>143</v>
      </c>
    </row>
    <row r="16" spans="1:2" ht="12" customHeight="1" x14ac:dyDescent="0.2">
      <c r="A16" s="44">
        <v>-14</v>
      </c>
      <c r="B16" s="45" t="s">
        <v>226</v>
      </c>
    </row>
    <row r="17" spans="1:2" ht="12" customHeight="1" x14ac:dyDescent="0.2">
      <c r="A17" s="44">
        <v>-15</v>
      </c>
      <c r="B17" s="45" t="s">
        <v>144</v>
      </c>
    </row>
    <row r="18" spans="1:2" ht="15.75" customHeight="1" x14ac:dyDescent="0.2">
      <c r="A18" s="44">
        <v>-16</v>
      </c>
      <c r="B18" s="45" t="s">
        <v>145</v>
      </c>
    </row>
    <row r="19" spans="1:2" ht="26.25" customHeight="1" x14ac:dyDescent="0.2">
      <c r="A19" s="44">
        <v>-17</v>
      </c>
      <c r="B19" s="45" t="s">
        <v>146</v>
      </c>
    </row>
    <row r="20" spans="1:2" ht="37.5" customHeight="1" x14ac:dyDescent="0.2">
      <c r="A20" s="44">
        <v>-18</v>
      </c>
      <c r="B20" s="45" t="s">
        <v>227</v>
      </c>
    </row>
    <row r="21" spans="1:2" ht="24" customHeight="1" x14ac:dyDescent="0.2">
      <c r="A21" s="44">
        <v>-19</v>
      </c>
      <c r="B21" s="45" t="s">
        <v>147</v>
      </c>
    </row>
    <row r="22" spans="1:2" ht="26.25" customHeight="1" x14ac:dyDescent="0.2">
      <c r="A22" s="44">
        <v>-20</v>
      </c>
      <c r="B22" s="45" t="s">
        <v>148</v>
      </c>
    </row>
    <row r="23" spans="1:2" ht="24.75" customHeight="1" x14ac:dyDescent="0.2">
      <c r="A23" s="44">
        <v>-21</v>
      </c>
      <c r="B23" s="45" t="s">
        <v>149</v>
      </c>
    </row>
    <row r="24" spans="1:2" ht="23.25" customHeight="1" x14ac:dyDescent="0.2">
      <c r="A24" s="44">
        <v>-22</v>
      </c>
      <c r="B24" s="45" t="s">
        <v>150</v>
      </c>
    </row>
    <row r="25" spans="1:2" ht="12" customHeight="1" x14ac:dyDescent="0.2">
      <c r="A25" s="44">
        <v>-23</v>
      </c>
      <c r="B25" s="45" t="s">
        <v>151</v>
      </c>
    </row>
    <row r="26" spans="1:2" ht="11.25" customHeight="1" x14ac:dyDescent="0.2">
      <c r="A26" s="44">
        <v>-24</v>
      </c>
      <c r="B26" s="45" t="s">
        <v>228</v>
      </c>
    </row>
    <row r="27" spans="1:2" ht="12.75" customHeight="1" x14ac:dyDescent="0.2">
      <c r="A27" s="44">
        <v>-25</v>
      </c>
      <c r="B27" s="45" t="s">
        <v>229</v>
      </c>
    </row>
    <row r="28" spans="1:2" ht="11.25" customHeight="1" x14ac:dyDescent="0.2">
      <c r="A28" s="44">
        <v>-26</v>
      </c>
      <c r="B28" s="45" t="s">
        <v>152</v>
      </c>
    </row>
    <row r="29" spans="1:2" ht="12.95" customHeight="1" x14ac:dyDescent="0.2">
      <c r="A29" s="44">
        <v>-27</v>
      </c>
      <c r="B29" s="45" t="s">
        <v>153</v>
      </c>
    </row>
  </sheetData>
  <mergeCells count="1">
    <mergeCell ref="A1:B1"/>
  </mergeCells>
  <pageMargins left="0.23622047244094491" right="0.15748031496062992" top="0.74803149606299213" bottom="0.74803149606299213" header="0.31496062992125984" footer="0.31496062992125984"/>
  <pageSetup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0"/>
  <sheetViews>
    <sheetView view="pageBreakPreview" topLeftCell="A7" zoomScaleNormal="130" zoomScaleSheetLayoutView="100" workbookViewId="0">
      <selection activeCell="C27" sqref="C27"/>
    </sheetView>
  </sheetViews>
  <sheetFormatPr baseColWidth="10" defaultColWidth="9.33203125" defaultRowHeight="12.75" x14ac:dyDescent="0.2"/>
  <cols>
    <col min="1" max="1" width="22.33203125" style="11" customWidth="1"/>
    <col min="2" max="2" width="14.1640625" style="11" customWidth="1"/>
    <col min="3" max="3" width="25.6640625" style="11" customWidth="1"/>
    <col min="4" max="4" width="16.33203125" style="11" customWidth="1"/>
    <col min="5" max="5" width="27.6640625" style="11" customWidth="1"/>
    <col min="6" max="6" width="28.33203125" style="11" customWidth="1"/>
    <col min="7" max="7" width="14" style="11" customWidth="1"/>
    <col min="8" max="8" width="15.1640625" style="11" customWidth="1"/>
    <col min="9" max="9" width="14" style="11" customWidth="1"/>
    <col min="10" max="10" width="20.1640625" style="11" customWidth="1"/>
    <col min="11" max="11" width="15.1640625" style="11" customWidth="1"/>
    <col min="12" max="12" width="14.33203125" style="11" customWidth="1"/>
    <col min="13" max="16384" width="9.33203125" style="11"/>
  </cols>
  <sheetData>
    <row r="1" spans="1:12" ht="26.25" customHeight="1" x14ac:dyDescent="0.2">
      <c r="A1" s="177" t="s">
        <v>257</v>
      </c>
      <c r="B1" s="177"/>
      <c r="C1" s="177"/>
      <c r="D1" s="177"/>
      <c r="E1" s="177"/>
      <c r="F1" s="177"/>
      <c r="G1" s="177"/>
      <c r="H1" s="177"/>
      <c r="I1" s="177"/>
      <c r="J1" s="177"/>
      <c r="K1" s="177"/>
      <c r="L1" s="177"/>
    </row>
    <row r="2" spans="1:12" ht="31.5" customHeight="1" x14ac:dyDescent="0.2">
      <c r="A2" s="178" t="s">
        <v>154</v>
      </c>
      <c r="B2" s="178"/>
      <c r="C2" s="178"/>
      <c r="D2" s="178"/>
      <c r="E2" s="178"/>
      <c r="F2" s="178"/>
      <c r="G2" s="178"/>
      <c r="H2" s="178"/>
      <c r="I2" s="178"/>
      <c r="J2" s="178"/>
      <c r="K2" s="178"/>
      <c r="L2" s="178"/>
    </row>
    <row r="3" spans="1:12" ht="24" customHeight="1" x14ac:dyDescent="0.2">
      <c r="A3" s="179" t="s">
        <v>155</v>
      </c>
      <c r="B3" s="180" t="s">
        <v>156</v>
      </c>
      <c r="C3" s="181"/>
      <c r="D3" s="182"/>
      <c r="E3" s="179" t="s">
        <v>157</v>
      </c>
      <c r="F3" s="179" t="s">
        <v>158</v>
      </c>
      <c r="G3" s="179" t="s">
        <v>159</v>
      </c>
      <c r="H3" s="179"/>
      <c r="I3" s="179" t="s">
        <v>160</v>
      </c>
      <c r="J3" s="179"/>
      <c r="K3" s="179"/>
      <c r="L3" s="179"/>
    </row>
    <row r="4" spans="1:12" ht="37.5" customHeight="1" x14ac:dyDescent="0.2">
      <c r="A4" s="179"/>
      <c r="B4" s="183"/>
      <c r="C4" s="184"/>
      <c r="D4" s="185"/>
      <c r="E4" s="179"/>
      <c r="F4" s="179"/>
      <c r="G4" s="46" t="s">
        <v>161</v>
      </c>
      <c r="H4" s="46" t="s">
        <v>162</v>
      </c>
      <c r="I4" s="46" t="s">
        <v>163</v>
      </c>
      <c r="J4" s="46" t="s">
        <v>164</v>
      </c>
      <c r="K4" s="46" t="s">
        <v>165</v>
      </c>
      <c r="L4" s="46" t="s">
        <v>166</v>
      </c>
    </row>
    <row r="5" spans="1:12" x14ac:dyDescent="0.2">
      <c r="A5" s="47" t="s">
        <v>122</v>
      </c>
      <c r="B5" s="186">
        <v>-6</v>
      </c>
      <c r="C5" s="187"/>
      <c r="D5" s="188"/>
      <c r="E5" s="47" t="s">
        <v>167</v>
      </c>
      <c r="F5" s="47" t="s">
        <v>123</v>
      </c>
      <c r="G5" s="47" t="s">
        <v>41</v>
      </c>
      <c r="H5" s="49" t="s">
        <v>43</v>
      </c>
      <c r="I5" s="49" t="s">
        <v>44</v>
      </c>
      <c r="J5" s="47" t="s">
        <v>45</v>
      </c>
      <c r="K5" s="47" t="s">
        <v>46</v>
      </c>
      <c r="L5" s="47" t="s">
        <v>47</v>
      </c>
    </row>
    <row r="6" spans="1:12" x14ac:dyDescent="0.2">
      <c r="A6" s="47"/>
      <c r="B6" s="189"/>
      <c r="C6" s="190"/>
      <c r="D6" s="191"/>
      <c r="E6" s="47"/>
      <c r="F6" s="48"/>
      <c r="G6" s="47"/>
      <c r="H6" s="47"/>
      <c r="I6" s="47"/>
      <c r="J6" s="49"/>
      <c r="K6" s="49"/>
      <c r="L6" s="47"/>
    </row>
    <row r="7" spans="1:12" x14ac:dyDescent="0.2">
      <c r="A7" s="50"/>
      <c r="B7" s="192"/>
      <c r="C7" s="193"/>
      <c r="D7" s="194"/>
      <c r="E7" s="50"/>
      <c r="F7" s="48"/>
      <c r="G7" s="47"/>
      <c r="H7" s="47"/>
      <c r="I7" s="47"/>
      <c r="J7" s="49"/>
      <c r="K7" s="49"/>
      <c r="L7" s="47"/>
    </row>
    <row r="8" spans="1:12" x14ac:dyDescent="0.2">
      <c r="A8" s="47"/>
      <c r="B8" s="189"/>
      <c r="C8" s="190"/>
      <c r="D8" s="191"/>
      <c r="E8" s="47"/>
      <c r="F8" s="48"/>
      <c r="G8" s="47"/>
      <c r="H8" s="47"/>
      <c r="I8" s="47"/>
      <c r="J8" s="49"/>
      <c r="K8" s="49"/>
      <c r="L8" s="47"/>
    </row>
    <row r="9" spans="1:12" x14ac:dyDescent="0.2">
      <c r="A9" s="51"/>
      <c r="B9" s="195"/>
      <c r="C9" s="196"/>
      <c r="D9" s="197"/>
      <c r="E9" s="51"/>
      <c r="F9" s="50"/>
      <c r="G9" s="50"/>
      <c r="H9" s="50"/>
      <c r="I9" s="50"/>
      <c r="J9" s="50"/>
      <c r="K9" s="50"/>
      <c r="L9" s="50"/>
    </row>
    <row r="10" spans="1:12" x14ac:dyDescent="0.2">
      <c r="A10" s="50"/>
      <c r="B10" s="192"/>
      <c r="C10" s="193"/>
      <c r="D10" s="194"/>
      <c r="E10" s="50"/>
      <c r="F10" s="50"/>
      <c r="G10" s="50"/>
      <c r="H10" s="50"/>
      <c r="I10" s="50"/>
      <c r="J10" s="50"/>
      <c r="K10" s="50"/>
      <c r="L10" s="50"/>
    </row>
    <row r="11" spans="1:12" x14ac:dyDescent="0.2">
      <c r="A11" s="50"/>
      <c r="B11" s="198"/>
      <c r="C11" s="199"/>
      <c r="D11" s="200"/>
      <c r="E11" s="50"/>
      <c r="F11" s="50"/>
      <c r="G11" s="50"/>
      <c r="H11" s="50"/>
      <c r="I11" s="50"/>
      <c r="J11" s="50"/>
      <c r="K11" s="50"/>
      <c r="L11" s="50"/>
    </row>
    <row r="12" spans="1:12" x14ac:dyDescent="0.2">
      <c r="A12" s="50"/>
      <c r="B12" s="192"/>
      <c r="C12" s="193"/>
      <c r="D12" s="194"/>
      <c r="E12" s="50"/>
      <c r="F12" s="50"/>
      <c r="G12" s="50"/>
      <c r="H12" s="50"/>
      <c r="I12" s="50"/>
      <c r="J12" s="50"/>
      <c r="K12" s="50"/>
      <c r="L12" s="50"/>
    </row>
    <row r="13" spans="1:12" x14ac:dyDescent="0.2">
      <c r="A13" s="50"/>
      <c r="B13" s="192"/>
      <c r="C13" s="193"/>
      <c r="D13" s="194"/>
      <c r="E13" s="50"/>
      <c r="F13" s="50"/>
      <c r="G13" s="50"/>
      <c r="H13" s="50"/>
      <c r="I13" s="50"/>
      <c r="J13" s="50"/>
      <c r="K13" s="50"/>
      <c r="L13" s="50"/>
    </row>
    <row r="14" spans="1:12" x14ac:dyDescent="0.2">
      <c r="A14" s="50"/>
      <c r="B14" s="192"/>
      <c r="C14" s="193"/>
      <c r="D14" s="194"/>
      <c r="E14" s="50"/>
      <c r="F14" s="50"/>
      <c r="G14" s="50"/>
      <c r="H14" s="50"/>
      <c r="I14" s="50"/>
      <c r="J14" s="50"/>
      <c r="K14" s="50"/>
      <c r="L14" s="50"/>
    </row>
    <row r="15" spans="1:12" x14ac:dyDescent="0.2">
      <c r="A15" s="50"/>
      <c r="B15" s="192"/>
      <c r="C15" s="193"/>
      <c r="D15" s="194"/>
      <c r="E15" s="50"/>
      <c r="F15" s="50"/>
      <c r="G15" s="50"/>
      <c r="H15" s="50"/>
      <c r="I15" s="50"/>
      <c r="J15" s="50"/>
      <c r="K15" s="50"/>
      <c r="L15" s="50"/>
    </row>
    <row r="16" spans="1:12" x14ac:dyDescent="0.2">
      <c r="A16" s="50"/>
      <c r="B16" s="192"/>
      <c r="C16" s="193"/>
      <c r="D16" s="194"/>
      <c r="E16" s="50"/>
      <c r="F16" s="50"/>
      <c r="G16" s="50"/>
      <c r="H16" s="50"/>
      <c r="I16" s="50"/>
      <c r="J16" s="50"/>
      <c r="K16" s="50"/>
      <c r="L16" s="50"/>
    </row>
    <row r="17" spans="1:12" ht="25.5" customHeight="1" x14ac:dyDescent="0.2">
      <c r="A17" s="52" t="s">
        <v>168</v>
      </c>
      <c r="B17" s="170" t="s">
        <v>268</v>
      </c>
      <c r="C17" s="170"/>
      <c r="D17" s="170"/>
      <c r="E17" s="170"/>
      <c r="F17" s="170"/>
      <c r="G17" s="170"/>
      <c r="H17" s="170"/>
      <c r="I17" s="16"/>
      <c r="J17" s="16"/>
      <c r="K17" s="16"/>
      <c r="L17" s="16"/>
    </row>
    <row r="18" spans="1:12" ht="74.25" customHeight="1" x14ac:dyDescent="0.2">
      <c r="A18" s="53" t="s">
        <v>263</v>
      </c>
      <c r="B18" s="53"/>
      <c r="C18" s="53" t="s">
        <v>169</v>
      </c>
      <c r="E18" s="83" t="s">
        <v>170</v>
      </c>
      <c r="F18" s="83"/>
      <c r="G18" s="83"/>
      <c r="H18" s="54"/>
      <c r="I18" s="172" t="s">
        <v>171</v>
      </c>
      <c r="J18" s="172"/>
    </row>
    <row r="19" spans="1:12" ht="11.25" customHeight="1" x14ac:dyDescent="0.2">
      <c r="A19" s="171"/>
      <c r="B19" s="171"/>
      <c r="C19" s="171"/>
      <c r="D19" s="171"/>
      <c r="E19" s="171"/>
      <c r="F19" s="171"/>
      <c r="G19" s="171"/>
      <c r="H19" s="171"/>
      <c r="I19" s="171"/>
      <c r="J19" s="171"/>
      <c r="K19" s="171"/>
      <c r="L19" s="171"/>
    </row>
    <row r="20" spans="1:12" ht="74.25" customHeight="1" x14ac:dyDescent="0.2">
      <c r="A20" s="173" t="s">
        <v>258</v>
      </c>
      <c r="B20" s="173"/>
      <c r="C20" s="173"/>
      <c r="D20" s="174"/>
      <c r="E20" s="174"/>
      <c r="F20" s="174"/>
      <c r="G20" s="175" t="s">
        <v>172</v>
      </c>
      <c r="H20" s="176"/>
      <c r="I20" s="176"/>
      <c r="J20" s="176"/>
      <c r="K20" s="176"/>
      <c r="L20" s="176"/>
    </row>
  </sheetData>
  <mergeCells count="25">
    <mergeCell ref="B15:D15"/>
    <mergeCell ref="B16:D16"/>
    <mergeCell ref="B9:D9"/>
    <mergeCell ref="B10:D10"/>
    <mergeCell ref="B11:D11"/>
    <mergeCell ref="B12:D12"/>
    <mergeCell ref="B13:D13"/>
    <mergeCell ref="B5:D5"/>
    <mergeCell ref="B6:D6"/>
    <mergeCell ref="B7:D7"/>
    <mergeCell ref="B8:D8"/>
    <mergeCell ref="B14:D14"/>
    <mergeCell ref="A1:L1"/>
    <mergeCell ref="A2:L2"/>
    <mergeCell ref="A3:A4"/>
    <mergeCell ref="E3:E4"/>
    <mergeCell ref="F3:F4"/>
    <mergeCell ref="G3:H3"/>
    <mergeCell ref="I3:L3"/>
    <mergeCell ref="B3:D4"/>
    <mergeCell ref="B17:H17"/>
    <mergeCell ref="A19:L19"/>
    <mergeCell ref="I18:J18"/>
    <mergeCell ref="A20:F20"/>
    <mergeCell ref="G20:L20"/>
  </mergeCells>
  <pageMargins left="0.7" right="0.7" top="0.75" bottom="0.75" header="0.3" footer="0.3"/>
  <pageSetup paperSize="5" scale="79" fitToHeight="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3"/>
  <sheetViews>
    <sheetView view="pageBreakPreview" topLeftCell="A13" zoomScale="190" zoomScaleNormal="100" zoomScaleSheetLayoutView="190" workbookViewId="0">
      <selection activeCell="B20" sqref="B20"/>
    </sheetView>
  </sheetViews>
  <sheetFormatPr baseColWidth="10" defaultColWidth="9.33203125" defaultRowHeight="12.75" x14ac:dyDescent="0.2"/>
  <cols>
    <col min="1" max="1" width="15.1640625" style="11" customWidth="1"/>
    <col min="2" max="2" width="86.1640625" style="11" customWidth="1"/>
    <col min="3" max="16384" width="9.33203125" style="11"/>
  </cols>
  <sheetData>
    <row r="1" spans="1:2" ht="21.6" customHeight="1" x14ac:dyDescent="0.2">
      <c r="A1" s="201" t="s">
        <v>259</v>
      </c>
      <c r="B1" s="201"/>
    </row>
    <row r="2" spans="1:2" ht="18" customHeight="1" x14ac:dyDescent="0.2">
      <c r="A2" s="55" t="s">
        <v>173</v>
      </c>
      <c r="B2" s="55" t="s">
        <v>174</v>
      </c>
    </row>
    <row r="3" spans="1:2" ht="17.25" customHeight="1" x14ac:dyDescent="0.2">
      <c r="A3" s="56">
        <v>-1</v>
      </c>
      <c r="B3" s="57" t="s">
        <v>175</v>
      </c>
    </row>
    <row r="4" spans="1:2" ht="18" customHeight="1" x14ac:dyDescent="0.2">
      <c r="A4" s="56">
        <v>-2</v>
      </c>
      <c r="B4" s="57" t="s">
        <v>176</v>
      </c>
    </row>
    <row r="5" spans="1:2" ht="18" customHeight="1" x14ac:dyDescent="0.2">
      <c r="A5" s="56">
        <v>-3</v>
      </c>
      <c r="B5" s="57" t="s">
        <v>177</v>
      </c>
    </row>
    <row r="6" spans="1:2" ht="15" customHeight="1" x14ac:dyDescent="0.2">
      <c r="A6" s="56">
        <v>-4</v>
      </c>
      <c r="B6" s="58" t="s">
        <v>178</v>
      </c>
    </row>
    <row r="7" spans="1:2" ht="30" customHeight="1" x14ac:dyDescent="0.2">
      <c r="A7" s="56">
        <v>-5</v>
      </c>
      <c r="B7" s="58" t="s">
        <v>179</v>
      </c>
    </row>
    <row r="8" spans="1:2" ht="23.1" customHeight="1" x14ac:dyDescent="0.2">
      <c r="A8" s="56">
        <v>-6</v>
      </c>
      <c r="B8" s="58" t="s">
        <v>180</v>
      </c>
    </row>
    <row r="9" spans="1:2" ht="14.25" customHeight="1" x14ac:dyDescent="0.2">
      <c r="A9" s="56">
        <v>-7</v>
      </c>
      <c r="B9" s="58" t="s">
        <v>181</v>
      </c>
    </row>
    <row r="10" spans="1:2" ht="27" customHeight="1" x14ac:dyDescent="0.2">
      <c r="A10" s="56">
        <v>-8</v>
      </c>
      <c r="B10" s="58" t="s">
        <v>182</v>
      </c>
    </row>
    <row r="11" spans="1:2" ht="15" customHeight="1" x14ac:dyDescent="0.2">
      <c r="A11" s="56">
        <v>-9</v>
      </c>
      <c r="B11" s="58" t="s">
        <v>183</v>
      </c>
    </row>
    <row r="12" spans="1:2" ht="15.95" customHeight="1" x14ac:dyDescent="0.2">
      <c r="A12" s="56">
        <v>-10</v>
      </c>
      <c r="B12" s="58" t="s">
        <v>184</v>
      </c>
    </row>
    <row r="13" spans="1:2" ht="42" customHeight="1" x14ac:dyDescent="0.2">
      <c r="A13" s="56">
        <v>-11</v>
      </c>
      <c r="B13" s="58" t="s">
        <v>185</v>
      </c>
    </row>
    <row r="14" spans="1:2" ht="15" customHeight="1" x14ac:dyDescent="0.2">
      <c r="A14" s="56">
        <v>-12</v>
      </c>
      <c r="B14" s="58" t="s">
        <v>186</v>
      </c>
    </row>
    <row r="15" spans="1:2" ht="15" customHeight="1" x14ac:dyDescent="0.2">
      <c r="A15" s="56">
        <v>-13</v>
      </c>
      <c r="B15" s="58" t="s">
        <v>187</v>
      </c>
    </row>
    <row r="16" spans="1:2" ht="17.100000000000001" customHeight="1" x14ac:dyDescent="0.2">
      <c r="A16" s="56">
        <v>-14</v>
      </c>
      <c r="B16" s="58" t="s">
        <v>188</v>
      </c>
    </row>
    <row r="17" spans="1:2" ht="15" customHeight="1" x14ac:dyDescent="0.2">
      <c r="A17" s="56">
        <v>-15</v>
      </c>
      <c r="B17" s="58" t="s">
        <v>189</v>
      </c>
    </row>
    <row r="18" spans="1:2" ht="28.5" customHeight="1" x14ac:dyDescent="0.2">
      <c r="A18" s="56">
        <v>-16</v>
      </c>
      <c r="B18" s="57" t="s">
        <v>265</v>
      </c>
    </row>
    <row r="19" spans="1:2" ht="15" customHeight="1" x14ac:dyDescent="0.2">
      <c r="A19" s="56">
        <v>-17</v>
      </c>
      <c r="B19" s="58" t="s">
        <v>191</v>
      </c>
    </row>
    <row r="20" spans="1:2" ht="15" customHeight="1" x14ac:dyDescent="0.2">
      <c r="A20" s="56">
        <v>-18</v>
      </c>
      <c r="B20" s="58" t="s">
        <v>192</v>
      </c>
    </row>
    <row r="21" spans="1:2" ht="15" customHeight="1" x14ac:dyDescent="0.2">
      <c r="A21" s="56">
        <v>-19</v>
      </c>
      <c r="B21" s="58" t="s">
        <v>193</v>
      </c>
    </row>
    <row r="22" spans="1:2" ht="30" customHeight="1" x14ac:dyDescent="0.2">
      <c r="A22" s="202" t="s">
        <v>194</v>
      </c>
      <c r="B22" s="202"/>
    </row>
    <row r="23" spans="1:2" ht="54.95" customHeight="1" x14ac:dyDescent="0.2"/>
  </sheetData>
  <mergeCells count="2">
    <mergeCell ref="A1:B1"/>
    <mergeCell ref="A22:B22"/>
  </mergeCells>
  <pageMargins left="0.70866141732283472" right="0.70866141732283472" top="0.74803149606299213" bottom="0.74803149606299213" header="0.31496062992125984" footer="0.31496062992125984"/>
  <pageSetup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23"/>
  <sheetViews>
    <sheetView view="pageBreakPreview" zoomScale="85" zoomScaleNormal="85" zoomScaleSheetLayoutView="85" workbookViewId="0">
      <selection activeCell="A21" sqref="A21:P21"/>
    </sheetView>
  </sheetViews>
  <sheetFormatPr baseColWidth="10" defaultColWidth="9.33203125" defaultRowHeight="12.75" x14ac:dyDescent="0.2"/>
  <cols>
    <col min="1" max="1" width="21" style="11" customWidth="1"/>
    <col min="2" max="2" width="19.33203125" style="11" customWidth="1"/>
    <col min="3" max="4" width="15.1640625" style="11" customWidth="1"/>
    <col min="5" max="5" width="11.6640625" style="11" customWidth="1"/>
    <col min="6" max="6" width="12" style="11" customWidth="1"/>
    <col min="7" max="7" width="10.5" style="11" customWidth="1"/>
    <col min="8" max="8" width="13.33203125" style="11" customWidth="1"/>
    <col min="9" max="9" width="14.5" style="11" customWidth="1"/>
    <col min="10" max="10" width="18.1640625" style="11" customWidth="1"/>
    <col min="11" max="11" width="16.83203125" style="11" customWidth="1"/>
    <col min="12" max="12" width="14.1640625" style="11" customWidth="1"/>
    <col min="13" max="13" width="16.1640625" style="11" customWidth="1"/>
    <col min="14" max="14" width="18.6640625" style="11" customWidth="1"/>
    <col min="15" max="15" width="15.1640625" style="11" customWidth="1"/>
    <col min="16" max="16" width="12.6640625" style="11" customWidth="1"/>
    <col min="17" max="16384" width="9.33203125" style="11"/>
  </cols>
  <sheetData>
    <row r="1" spans="1:16" ht="32.1" customHeight="1" x14ac:dyDescent="0.2">
      <c r="A1" s="220" t="s">
        <v>260</v>
      </c>
      <c r="B1" s="220"/>
      <c r="C1" s="220"/>
      <c r="D1" s="220"/>
      <c r="E1" s="220"/>
      <c r="F1" s="220"/>
      <c r="G1" s="220"/>
      <c r="H1" s="220"/>
      <c r="I1" s="220"/>
      <c r="J1" s="220"/>
      <c r="K1" s="220"/>
      <c r="L1" s="220"/>
      <c r="M1" s="220"/>
      <c r="N1" s="220"/>
      <c r="O1" s="220"/>
      <c r="P1" s="220"/>
    </row>
    <row r="2" spans="1:16" ht="38.450000000000003" customHeight="1" x14ac:dyDescent="0.2">
      <c r="A2" s="131" t="s">
        <v>195</v>
      </c>
      <c r="B2" s="131"/>
      <c r="C2" s="131"/>
      <c r="D2" s="131"/>
      <c r="E2" s="131"/>
      <c r="F2" s="131"/>
      <c r="G2" s="131"/>
      <c r="H2" s="131"/>
      <c r="I2" s="131"/>
      <c r="J2" s="131"/>
      <c r="K2" s="131"/>
      <c r="L2" s="131"/>
      <c r="M2" s="131"/>
      <c r="N2" s="131"/>
      <c r="O2" s="131"/>
      <c r="P2" s="131"/>
    </row>
    <row r="3" spans="1:16" ht="12.95" customHeight="1" x14ac:dyDescent="0.2">
      <c r="A3" s="221" t="s">
        <v>155</v>
      </c>
      <c r="B3" s="223" t="s">
        <v>156</v>
      </c>
      <c r="C3" s="221" t="s">
        <v>196</v>
      </c>
      <c r="D3" s="221" t="s">
        <v>158</v>
      </c>
      <c r="E3" s="225" t="s">
        <v>197</v>
      </c>
      <c r="F3" s="226"/>
      <c r="G3" s="227"/>
      <c r="H3" s="221" t="s">
        <v>198</v>
      </c>
      <c r="I3" s="223" t="s">
        <v>199</v>
      </c>
      <c r="J3" s="223" t="s">
        <v>200</v>
      </c>
      <c r="K3" s="223" t="s">
        <v>201</v>
      </c>
      <c r="L3" s="221" t="s">
        <v>202</v>
      </c>
      <c r="M3" s="223" t="s">
        <v>162</v>
      </c>
      <c r="N3" s="223" t="s">
        <v>203</v>
      </c>
      <c r="O3" s="204" t="s">
        <v>70</v>
      </c>
      <c r="P3" s="205"/>
    </row>
    <row r="4" spans="1:16" ht="35.1" customHeight="1" x14ac:dyDescent="0.2">
      <c r="A4" s="222"/>
      <c r="B4" s="224"/>
      <c r="C4" s="222"/>
      <c r="D4" s="222"/>
      <c r="E4" s="228"/>
      <c r="F4" s="229"/>
      <c r="G4" s="230"/>
      <c r="H4" s="222"/>
      <c r="I4" s="224"/>
      <c r="J4" s="224"/>
      <c r="K4" s="224"/>
      <c r="L4" s="222"/>
      <c r="M4" s="224"/>
      <c r="N4" s="224"/>
      <c r="O4" s="59" t="s">
        <v>68</v>
      </c>
      <c r="P4" s="59" t="s">
        <v>42</v>
      </c>
    </row>
    <row r="5" spans="1:16" ht="26.1" customHeight="1" x14ac:dyDescent="0.2">
      <c r="A5" s="60" t="s">
        <v>122</v>
      </c>
      <c r="B5" s="61" t="s">
        <v>204</v>
      </c>
      <c r="C5" s="60" t="s">
        <v>167</v>
      </c>
      <c r="D5" s="60" t="s">
        <v>123</v>
      </c>
      <c r="E5" s="211" t="s">
        <v>41</v>
      </c>
      <c r="F5" s="212"/>
      <c r="G5" s="213"/>
      <c r="H5" s="62" t="s">
        <v>43</v>
      </c>
      <c r="I5" s="63" t="s">
        <v>44</v>
      </c>
      <c r="J5" s="61" t="s">
        <v>45</v>
      </c>
      <c r="K5" s="61" t="s">
        <v>46</v>
      </c>
      <c r="L5" s="60" t="s">
        <v>47</v>
      </c>
      <c r="M5" s="61" t="s">
        <v>48</v>
      </c>
      <c r="N5" s="61" t="s">
        <v>49</v>
      </c>
      <c r="O5" s="61" t="s">
        <v>50</v>
      </c>
      <c r="P5" s="61" t="s">
        <v>51</v>
      </c>
    </row>
    <row r="6" spans="1:16" x14ac:dyDescent="0.2">
      <c r="A6" s="64"/>
      <c r="B6" s="65"/>
      <c r="C6" s="64"/>
      <c r="D6" s="64"/>
      <c r="E6" s="214"/>
      <c r="F6" s="215"/>
      <c r="G6" s="216"/>
      <c r="H6" s="66"/>
      <c r="I6" s="66"/>
      <c r="J6" s="67"/>
      <c r="K6" s="65"/>
      <c r="L6" s="64"/>
      <c r="M6" s="65"/>
      <c r="N6" s="65"/>
      <c r="O6" s="65"/>
      <c r="P6" s="65"/>
    </row>
    <row r="7" spans="1:16" x14ac:dyDescent="0.2">
      <c r="A7" s="68"/>
      <c r="B7" s="69"/>
      <c r="C7" s="68"/>
      <c r="D7" s="68"/>
      <c r="E7" s="217"/>
      <c r="F7" s="218"/>
      <c r="G7" s="219"/>
      <c r="H7" s="70"/>
      <c r="I7" s="70"/>
      <c r="J7" s="71"/>
      <c r="K7" s="69"/>
      <c r="L7" s="68"/>
      <c r="M7" s="69"/>
      <c r="N7" s="69"/>
      <c r="O7" s="69"/>
      <c r="P7" s="69"/>
    </row>
    <row r="8" spans="1:16" x14ac:dyDescent="0.2">
      <c r="A8" s="64"/>
      <c r="B8" s="65"/>
      <c r="C8" s="64"/>
      <c r="D8" s="64"/>
      <c r="E8" s="214"/>
      <c r="F8" s="215"/>
      <c r="G8" s="216"/>
      <c r="H8" s="66"/>
      <c r="I8" s="66"/>
      <c r="J8" s="67"/>
      <c r="K8" s="65"/>
      <c r="L8" s="64"/>
      <c r="M8" s="65"/>
      <c r="N8" s="65"/>
      <c r="O8" s="65"/>
      <c r="P8" s="65"/>
    </row>
    <row r="9" spans="1:16" x14ac:dyDescent="0.2">
      <c r="A9" s="64"/>
      <c r="B9" s="65"/>
      <c r="C9" s="64"/>
      <c r="D9" s="64"/>
      <c r="E9" s="214"/>
      <c r="F9" s="215"/>
      <c r="G9" s="216"/>
      <c r="H9" s="66"/>
      <c r="I9" s="66"/>
      <c r="J9" s="67"/>
      <c r="K9" s="65"/>
      <c r="L9" s="64"/>
      <c r="M9" s="65"/>
      <c r="N9" s="65"/>
      <c r="O9" s="65"/>
      <c r="P9" s="65"/>
    </row>
    <row r="10" spans="1:16" x14ac:dyDescent="0.2">
      <c r="A10" s="64"/>
      <c r="B10" s="65"/>
      <c r="C10" s="64"/>
      <c r="D10" s="64"/>
      <c r="E10" s="214"/>
      <c r="F10" s="215"/>
      <c r="G10" s="216"/>
      <c r="H10" s="66"/>
      <c r="I10" s="66"/>
      <c r="J10" s="67"/>
      <c r="K10" s="65"/>
      <c r="L10" s="64"/>
      <c r="M10" s="65"/>
      <c r="N10" s="65"/>
      <c r="O10" s="65"/>
      <c r="P10" s="65"/>
    </row>
    <row r="11" spans="1:16" x14ac:dyDescent="0.2">
      <c r="A11" s="68"/>
      <c r="B11" s="69"/>
      <c r="C11" s="68"/>
      <c r="D11" s="68"/>
      <c r="E11" s="217"/>
      <c r="F11" s="218"/>
      <c r="G11" s="219"/>
      <c r="H11" s="70"/>
      <c r="I11" s="70"/>
      <c r="J11" s="71"/>
      <c r="K11" s="69"/>
      <c r="L11" s="68"/>
      <c r="M11" s="69"/>
      <c r="N11" s="69"/>
      <c r="O11" s="69"/>
      <c r="P11" s="69"/>
    </row>
    <row r="12" spans="1:16" x14ac:dyDescent="0.2">
      <c r="A12" s="64"/>
      <c r="B12" s="65"/>
      <c r="C12" s="64"/>
      <c r="D12" s="64"/>
      <c r="E12" s="214"/>
      <c r="F12" s="215"/>
      <c r="G12" s="216"/>
      <c r="H12" s="66"/>
      <c r="I12" s="66"/>
      <c r="J12" s="67"/>
      <c r="K12" s="65"/>
      <c r="L12" s="64"/>
      <c r="M12" s="65"/>
      <c r="N12" s="65"/>
      <c r="O12" s="65"/>
      <c r="P12" s="65"/>
    </row>
    <row r="13" spans="1:16" x14ac:dyDescent="0.2">
      <c r="A13" s="64"/>
      <c r="B13" s="65"/>
      <c r="C13" s="64"/>
      <c r="D13" s="64"/>
      <c r="E13" s="214"/>
      <c r="F13" s="215"/>
      <c r="G13" s="216"/>
      <c r="H13" s="66"/>
      <c r="I13" s="66"/>
      <c r="J13" s="67"/>
      <c r="K13" s="65"/>
      <c r="L13" s="64"/>
      <c r="M13" s="65"/>
      <c r="N13" s="65"/>
      <c r="O13" s="65"/>
      <c r="P13" s="65"/>
    </row>
    <row r="14" spans="1:16" x14ac:dyDescent="0.2">
      <c r="A14" s="64"/>
      <c r="B14" s="65"/>
      <c r="C14" s="64"/>
      <c r="D14" s="64"/>
      <c r="E14" s="214"/>
      <c r="F14" s="215"/>
      <c r="G14" s="216"/>
      <c r="H14" s="66"/>
      <c r="I14" s="66"/>
      <c r="J14" s="67"/>
      <c r="K14" s="65"/>
      <c r="L14" s="64"/>
      <c r="M14" s="65"/>
      <c r="N14" s="65"/>
      <c r="O14" s="65"/>
      <c r="P14" s="65"/>
    </row>
    <row r="15" spans="1:16" x14ac:dyDescent="0.2">
      <c r="A15" s="68"/>
      <c r="B15" s="69"/>
      <c r="C15" s="68"/>
      <c r="D15" s="68"/>
      <c r="E15" s="217"/>
      <c r="F15" s="218"/>
      <c r="G15" s="219"/>
      <c r="H15" s="70"/>
      <c r="I15" s="70"/>
      <c r="J15" s="71"/>
      <c r="K15" s="69"/>
      <c r="L15" s="68"/>
      <c r="M15" s="69"/>
      <c r="N15" s="69"/>
      <c r="O15" s="69"/>
      <c r="P15" s="69"/>
    </row>
    <row r="16" spans="1:16" x14ac:dyDescent="0.2">
      <c r="A16" s="64"/>
      <c r="B16" s="65"/>
      <c r="C16" s="64"/>
      <c r="D16" s="64"/>
      <c r="E16" s="214"/>
      <c r="F16" s="215"/>
      <c r="G16" s="216"/>
      <c r="H16" s="66"/>
      <c r="I16" s="66"/>
      <c r="J16" s="67"/>
      <c r="K16" s="65"/>
      <c r="L16" s="64"/>
      <c r="M16" s="65"/>
      <c r="N16" s="65"/>
      <c r="O16" s="65"/>
      <c r="P16" s="65"/>
    </row>
    <row r="17" spans="1:16" x14ac:dyDescent="0.2">
      <c r="A17" s="64"/>
      <c r="B17" s="65"/>
      <c r="C17" s="64"/>
      <c r="D17" s="64"/>
      <c r="E17" s="214"/>
      <c r="F17" s="215"/>
      <c r="G17" s="216"/>
      <c r="H17" s="66"/>
      <c r="I17" s="66"/>
      <c r="J17" s="67"/>
      <c r="K17" s="65"/>
      <c r="L17" s="64"/>
      <c r="M17" s="65"/>
      <c r="N17" s="65"/>
      <c r="O17" s="65"/>
      <c r="P17" s="65"/>
    </row>
    <row r="18" spans="1:16" ht="24" customHeight="1" x14ac:dyDescent="0.2">
      <c r="A18" s="72" t="s">
        <v>205</v>
      </c>
      <c r="B18" s="174" t="s">
        <v>268</v>
      </c>
      <c r="C18" s="174"/>
      <c r="D18" s="174"/>
      <c r="E18" s="174"/>
      <c r="F18" s="174"/>
      <c r="G18" s="174"/>
      <c r="H18" s="174"/>
      <c r="I18" s="174"/>
      <c r="J18" s="174"/>
      <c r="K18" s="174"/>
      <c r="L18" s="9"/>
      <c r="M18" s="9"/>
      <c r="N18" s="9"/>
      <c r="O18" s="9"/>
      <c r="P18" s="9"/>
    </row>
    <row r="19" spans="1:16" ht="14.25" customHeight="1" x14ac:dyDescent="0.25">
      <c r="A19" s="73"/>
      <c r="B19" s="73"/>
      <c r="C19" s="73"/>
      <c r="G19" s="74"/>
      <c r="H19" s="74"/>
      <c r="I19" s="72"/>
      <c r="J19" s="75"/>
      <c r="K19" s="209"/>
      <c r="L19" s="209"/>
      <c r="M19" s="75"/>
      <c r="N19" s="210"/>
      <c r="O19" s="210"/>
      <c r="P19" s="75"/>
    </row>
    <row r="20" spans="1:16" ht="61.5" customHeight="1" x14ac:dyDescent="0.25">
      <c r="A20" s="73"/>
      <c r="B20" s="206" t="s">
        <v>264</v>
      </c>
      <c r="C20" s="207"/>
      <c r="D20" s="75"/>
      <c r="E20" s="206" t="s">
        <v>206</v>
      </c>
      <c r="F20" s="206"/>
      <c r="G20" s="76"/>
      <c r="H20" s="207" t="s">
        <v>207</v>
      </c>
      <c r="I20" s="207"/>
      <c r="J20" s="75"/>
      <c r="K20" s="208" t="s">
        <v>251</v>
      </c>
      <c r="L20" s="208"/>
      <c r="M20" s="75"/>
      <c r="P20" s="75"/>
    </row>
    <row r="21" spans="1:16" ht="74.25" customHeight="1" x14ac:dyDescent="0.2">
      <c r="A21" s="171"/>
      <c r="B21" s="171"/>
      <c r="C21" s="171"/>
      <c r="D21" s="171"/>
      <c r="E21" s="171"/>
      <c r="F21" s="171"/>
      <c r="G21" s="171"/>
      <c r="H21" s="171"/>
      <c r="I21" s="171"/>
      <c r="J21" s="171"/>
      <c r="K21" s="171"/>
      <c r="L21" s="171"/>
      <c r="M21" s="171"/>
      <c r="N21" s="171"/>
      <c r="O21" s="171"/>
      <c r="P21" s="171"/>
    </row>
    <row r="22" spans="1:16" ht="76.5" customHeight="1" x14ac:dyDescent="0.2">
      <c r="A22" s="203" t="s">
        <v>261</v>
      </c>
      <c r="B22" s="131"/>
      <c r="C22" s="131"/>
      <c r="D22" s="131"/>
      <c r="E22" s="131"/>
      <c r="F22" s="131"/>
      <c r="G22" s="131"/>
      <c r="H22" s="73"/>
      <c r="I22" s="73"/>
      <c r="J22" s="73"/>
      <c r="K22" s="73"/>
      <c r="L22" s="73"/>
      <c r="M22" s="73"/>
      <c r="N22" s="73"/>
      <c r="O22" s="73"/>
      <c r="P22" s="73"/>
    </row>
    <row r="23" spans="1:16" ht="8.1" customHeight="1" x14ac:dyDescent="0.2"/>
  </sheetData>
  <mergeCells count="37">
    <mergeCell ref="E11:G11"/>
    <mergeCell ref="E12:G12"/>
    <mergeCell ref="E13:G13"/>
    <mergeCell ref="E14:G14"/>
    <mergeCell ref="E15:G15"/>
    <mergeCell ref="E17:G17"/>
    <mergeCell ref="A1:P1"/>
    <mergeCell ref="A2:P2"/>
    <mergeCell ref="A3:A4"/>
    <mergeCell ref="B3:B4"/>
    <mergeCell ref="C3:C4"/>
    <mergeCell ref="D3:D4"/>
    <mergeCell ref="H3:H4"/>
    <mergeCell ref="I3:I4"/>
    <mergeCell ref="J3:J4"/>
    <mergeCell ref="K3:K4"/>
    <mergeCell ref="L3:L4"/>
    <mergeCell ref="M3:M4"/>
    <mergeCell ref="N3:N4"/>
    <mergeCell ref="E3:G4"/>
    <mergeCell ref="E16:G16"/>
    <mergeCell ref="B18:K18"/>
    <mergeCell ref="A21:P21"/>
    <mergeCell ref="A22:G22"/>
    <mergeCell ref="O3:P3"/>
    <mergeCell ref="E20:F20"/>
    <mergeCell ref="H20:I20"/>
    <mergeCell ref="K20:L20"/>
    <mergeCell ref="K19:L19"/>
    <mergeCell ref="N19:O19"/>
    <mergeCell ref="B20:C20"/>
    <mergeCell ref="E5:G5"/>
    <mergeCell ref="E6:G6"/>
    <mergeCell ref="E7:G7"/>
    <mergeCell ref="E8:G8"/>
    <mergeCell ref="E9:G9"/>
    <mergeCell ref="E10:G10"/>
  </mergeCells>
  <printOptions horizontalCentered="1"/>
  <pageMargins left="0.70866141732283472" right="0.70866141732283472" top="0.74803149606299213" bottom="0.74803149606299213" header="0.31496062992125984" footer="0.31496062992125984"/>
  <pageSetup paperSize="5" scale="73" fitToHeight="0"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7"/>
  <sheetViews>
    <sheetView showWhiteSpace="0" topLeftCell="A15" zoomScale="120" zoomScaleNormal="120" workbookViewId="0">
      <selection activeCell="B22" sqref="B22"/>
    </sheetView>
  </sheetViews>
  <sheetFormatPr baseColWidth="10" defaultColWidth="9.33203125" defaultRowHeight="12.75" x14ac:dyDescent="0.2"/>
  <cols>
    <col min="1" max="1" width="19.83203125" style="11" customWidth="1"/>
    <col min="2" max="2" width="107.1640625" style="11" customWidth="1"/>
    <col min="3" max="16384" width="9.33203125" style="11"/>
  </cols>
  <sheetData>
    <row r="1" spans="1:2" ht="18.600000000000001" customHeight="1" x14ac:dyDescent="0.2">
      <c r="A1" s="231" t="s">
        <v>262</v>
      </c>
      <c r="B1" s="231"/>
    </row>
    <row r="2" spans="1:2" ht="15" customHeight="1" x14ac:dyDescent="0.2">
      <c r="A2" s="77" t="s">
        <v>131</v>
      </c>
      <c r="B2" s="78" t="s">
        <v>208</v>
      </c>
    </row>
    <row r="3" spans="1:2" ht="17.100000000000001" customHeight="1" x14ac:dyDescent="0.2">
      <c r="A3" s="79">
        <v>-1</v>
      </c>
      <c r="B3" s="57" t="s">
        <v>230</v>
      </c>
    </row>
    <row r="4" spans="1:2" ht="15" customHeight="1" x14ac:dyDescent="0.2">
      <c r="A4" s="79">
        <v>-2</v>
      </c>
      <c r="B4" s="57" t="s">
        <v>209</v>
      </c>
    </row>
    <row r="5" spans="1:2" ht="13.5" customHeight="1" x14ac:dyDescent="0.2">
      <c r="A5" s="79">
        <v>-3</v>
      </c>
      <c r="B5" s="57" t="s">
        <v>210</v>
      </c>
    </row>
    <row r="6" spans="1:2" ht="12.95" customHeight="1" x14ac:dyDescent="0.2">
      <c r="A6" s="79">
        <v>-4</v>
      </c>
      <c r="B6" s="58" t="s">
        <v>211</v>
      </c>
    </row>
    <row r="7" spans="1:2" ht="14.25" customHeight="1" x14ac:dyDescent="0.2">
      <c r="A7" s="79">
        <v>-5</v>
      </c>
      <c r="B7" s="58" t="s">
        <v>212</v>
      </c>
    </row>
    <row r="8" spans="1:2" ht="15" customHeight="1" x14ac:dyDescent="0.2">
      <c r="A8" s="79">
        <v>-6</v>
      </c>
      <c r="B8" s="58" t="s">
        <v>213</v>
      </c>
    </row>
    <row r="9" spans="1:2" ht="14.25" customHeight="1" x14ac:dyDescent="0.2">
      <c r="A9" s="79">
        <v>-7</v>
      </c>
      <c r="B9" s="58" t="s">
        <v>231</v>
      </c>
    </row>
    <row r="10" spans="1:2" ht="24.75" customHeight="1" x14ac:dyDescent="0.2">
      <c r="A10" s="79">
        <v>-8</v>
      </c>
      <c r="B10" s="58" t="s">
        <v>249</v>
      </c>
    </row>
    <row r="11" spans="1:2" ht="15" customHeight="1" x14ac:dyDescent="0.2">
      <c r="A11" s="79">
        <v>-9</v>
      </c>
      <c r="B11" s="58" t="s">
        <v>214</v>
      </c>
    </row>
    <row r="12" spans="1:2" ht="26.25" customHeight="1" x14ac:dyDescent="0.2">
      <c r="A12" s="56">
        <v>-10</v>
      </c>
      <c r="B12" s="58" t="s">
        <v>215</v>
      </c>
    </row>
    <row r="13" spans="1:2" ht="14.25" customHeight="1" x14ac:dyDescent="0.2">
      <c r="A13" s="79">
        <v>-11</v>
      </c>
      <c r="B13" s="58" t="s">
        <v>248</v>
      </c>
    </row>
    <row r="14" spans="1:2" ht="15" customHeight="1" x14ac:dyDescent="0.2">
      <c r="A14" s="79">
        <v>-12</v>
      </c>
      <c r="B14" s="58" t="s">
        <v>216</v>
      </c>
    </row>
    <row r="15" spans="1:2" ht="15" customHeight="1" x14ac:dyDescent="0.2">
      <c r="A15" s="79">
        <v>-13</v>
      </c>
      <c r="B15" s="58" t="s">
        <v>183</v>
      </c>
    </row>
    <row r="16" spans="1:2" ht="15" customHeight="1" x14ac:dyDescent="0.2">
      <c r="A16" s="79">
        <v>-14</v>
      </c>
      <c r="B16" s="58" t="s">
        <v>217</v>
      </c>
    </row>
    <row r="17" spans="1:2" ht="12.75" customHeight="1" x14ac:dyDescent="0.2">
      <c r="A17" s="79">
        <v>-15</v>
      </c>
      <c r="B17" s="58" t="s">
        <v>184</v>
      </c>
    </row>
    <row r="18" spans="1:2" ht="24.75" customHeight="1" x14ac:dyDescent="0.2">
      <c r="A18" s="79">
        <v>-16</v>
      </c>
      <c r="B18" s="78" t="s">
        <v>218</v>
      </c>
    </row>
    <row r="19" spans="1:2" ht="15" customHeight="1" x14ac:dyDescent="0.2">
      <c r="A19" s="79">
        <v>-17</v>
      </c>
      <c r="B19" s="70" t="s">
        <v>219</v>
      </c>
    </row>
    <row r="20" spans="1:2" ht="15" customHeight="1" x14ac:dyDescent="0.2">
      <c r="A20" s="79">
        <v>-18</v>
      </c>
      <c r="B20" s="58" t="s">
        <v>220</v>
      </c>
    </row>
    <row r="21" spans="1:2" ht="15" customHeight="1" x14ac:dyDescent="0.2">
      <c r="A21" s="79">
        <v>-19</v>
      </c>
      <c r="B21" s="57" t="s">
        <v>221</v>
      </c>
    </row>
    <row r="22" spans="1:2" ht="15" customHeight="1" x14ac:dyDescent="0.2">
      <c r="A22" s="79">
        <v>-20</v>
      </c>
      <c r="B22" s="57" t="s">
        <v>265</v>
      </c>
    </row>
    <row r="23" spans="1:2" ht="15" customHeight="1" x14ac:dyDescent="0.2">
      <c r="A23" s="79">
        <v>-21</v>
      </c>
      <c r="B23" s="57" t="s">
        <v>191</v>
      </c>
    </row>
    <row r="24" spans="1:2" ht="15" customHeight="1" x14ac:dyDescent="0.2">
      <c r="A24" s="79">
        <v>-22</v>
      </c>
      <c r="B24" s="58" t="s">
        <v>222</v>
      </c>
    </row>
    <row r="25" spans="1:2" ht="15" customHeight="1" x14ac:dyDescent="0.2">
      <c r="A25" s="79">
        <v>-23</v>
      </c>
      <c r="B25" s="58" t="s">
        <v>193</v>
      </c>
    </row>
    <row r="26" spans="1:2" ht="30" customHeight="1" x14ac:dyDescent="0.2">
      <c r="A26" s="232" t="s">
        <v>236</v>
      </c>
      <c r="B26" s="232"/>
    </row>
    <row r="27" spans="1:2" ht="59.1" customHeight="1" x14ac:dyDescent="0.2"/>
  </sheetData>
  <mergeCells count="2">
    <mergeCell ref="A1:B1"/>
    <mergeCell ref="A26:B26"/>
  </mergeCells>
  <pageMargins left="0.70866141732283472" right="0.70866141732283472" top="0.74803149606299213" bottom="0.74803149606299213" header="0.31496062992125984" footer="0.31496062992125984"/>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4</vt:i4>
      </vt:variant>
    </vt:vector>
  </HeadingPairs>
  <TitlesOfParts>
    <vt:vector size="12" baseType="lpstr">
      <vt:lpstr>ANEXO 1</vt:lpstr>
      <vt:lpstr>Instructivo 1</vt:lpstr>
      <vt:lpstr>ANEXO 2</vt:lpstr>
      <vt:lpstr>Instructivo 2</vt:lpstr>
      <vt:lpstr>ANEXO 3</vt:lpstr>
      <vt:lpstr>Instructivo 3</vt:lpstr>
      <vt:lpstr>ANEXO 4</vt:lpstr>
      <vt:lpstr>Instructivo 4</vt:lpstr>
      <vt:lpstr>'ANEXO 3'!Área_de_impresión</vt:lpstr>
      <vt:lpstr>'ANEXO 4'!Área_de_impresión</vt:lpstr>
      <vt:lpstr>'Instructivo 1'!Área_de_impresión</vt:lpstr>
      <vt:lpstr>'Instructivo 3'!Área_de_impresión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AUDITOR</dc:creator>
  <cp:lastModifiedBy>AMD 3</cp:lastModifiedBy>
  <cp:lastPrinted>2023-01-19T19:51:38Z</cp:lastPrinted>
  <dcterms:created xsi:type="dcterms:W3CDTF">2022-03-15T19:26:16Z</dcterms:created>
  <dcterms:modified xsi:type="dcterms:W3CDTF">2023-01-19T20:03:32Z</dcterms:modified>
</cp:coreProperties>
</file>